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charts/chart4.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harts/chart5.xml" ContentType="application/vnd.openxmlformats-officedocument.drawingml.chart+xml"/>
  <Override PartName="/xl/drawings/drawing6.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drawings/drawing7.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drawings/drawing8.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drawings/drawing9.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drawings/drawing10.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9.xml" ContentType="application/vnd.openxmlformats-officedocument.spreadsheetml.table+xml"/>
  <Override PartName="/xl/charts/chart12.xml" ContentType="application/vnd.openxmlformats-officedocument.drawingml.chart+xml"/>
  <Override PartName="/xl/drawings/drawing1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drawings/drawing16.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mes.reseau.intra\065$\Prive\R06C005A\MFA-SMFIA-DFSGEE\Public\1000-Organisation-gestion\1400-Planification-admin\1440- Risques-optimisation-processus\DFR\PFI_SPII_PQI\Annexes\"/>
    </mc:Choice>
  </mc:AlternateContent>
  <xr:revisionPtr revIDLastSave="0" documentId="13_ncr:1_{C9A969B8-8465-448B-ACA7-9FEA61B423C2}" xr6:coauthVersionLast="47" xr6:coauthVersionMax="47" xr10:uidLastSave="{00000000-0000-0000-0000-000000000000}"/>
  <bookViews>
    <workbookView xWindow="-28920" yWindow="-120" windowWidth="29040" windowHeight="15840" tabRatio="899" firstSheet="1" activeTab="2" xr2:uid="{69410F8E-42FF-484B-9BED-14438DA602AA}"/>
  </bookViews>
  <sheets>
    <sheet name="Préambule" sheetId="31" r:id="rId1"/>
    <sheet name="Sommaire_Annexes" sheetId="5" r:id="rId2"/>
    <sheet name="Sommaire_Versements" sheetId="29" r:id="rId3"/>
    <sheet name="Annexe 1" sheetId="34" r:id="rId4"/>
    <sheet name="Annexe 2_DV#1" sheetId="8" r:id="rId5"/>
    <sheet name="Annexe 2_DV#2 " sheetId="9" r:id="rId6"/>
    <sheet name="Annexe 2_DV#T ou DV#P" sheetId="26" r:id="rId7"/>
    <sheet name="Annexe 2_DV#3-RD#2 " sheetId="25" r:id="rId8"/>
    <sheet name="Annexe 2_DV#4-RD#3 " sheetId="10" r:id="rId9"/>
    <sheet name="Annexe 2_DV#5-RD#4 " sheetId="11" r:id="rId10"/>
    <sheet name="Annexe 2_RD#5" sheetId="12" r:id="rId11"/>
    <sheet name="Annexe 2_DV#6-RD#6 " sheetId="30" r:id="rId12"/>
    <sheet name="Suivi du budget" sheetId="28" r:id="rId13"/>
    <sheet name="Annexe 3" sheetId="3" r:id="rId14"/>
    <sheet name="Annexe 4" sheetId="15" r:id="rId15"/>
    <sheet name="Annexe 5" sheetId="4" r:id="rId16"/>
    <sheet name="Annexe 6" sheetId="16" r:id="rId17"/>
    <sheet name="Annexe 7_modalités" sheetId="14" r:id="rId18"/>
    <sheet name="Annexe 7_calcul" sheetId="2" r:id="rId19"/>
    <sheet name="Annexe 8" sheetId="18" r:id="rId20"/>
    <sheet name="Annexe 9" sheetId="17" r:id="rId21"/>
    <sheet name="Annexe 10" sheetId="19" r:id="rId22"/>
    <sheet name="Annexe 11_Autres dépenses " sheetId="33" r:id="rId23"/>
    <sheet name="Annexe 12.1_Budget préliminaire" sheetId="6" r:id="rId24"/>
    <sheet name="Annexe 12.2_Financement Projet" sheetId="7" r:id="rId25"/>
    <sheet name="Annexe 13" sheetId="32" r:id="rId26"/>
    <sheet name="Annexe 14" sheetId="21" r:id="rId27"/>
    <sheet name="Annexe 15" sheetId="22" r:id="rId28"/>
    <sheet name="Annexe 16" sheetId="23" r:id="rId29"/>
    <sheet name="Annexe 17_Budget final" sheetId="24" r:id="rId30"/>
  </sheets>
  <externalReferences>
    <externalReference r:id="rId31"/>
    <externalReference r:id="rId32"/>
    <externalReference r:id="rId33"/>
    <externalReference r:id="rId34"/>
    <externalReference r:id="rId35"/>
    <externalReference r:id="rId36"/>
  </externalReferences>
  <definedNames>
    <definedName name="_Hlk109372707" localSheetId="20">'Annexe 9'!$F$9</definedName>
    <definedName name="AF" localSheetId="3">'Annexe 1'!#REF!</definedName>
    <definedName name="AF" localSheetId="22">'Annexe 11_Autres dépenses '!$J$1</definedName>
    <definedName name="AF" localSheetId="23">'Annexe 12.1_Budget préliminaire'!$F$1</definedName>
    <definedName name="AF" localSheetId="24">'Annexe 12.2_Financement Projet'!#REF!</definedName>
    <definedName name="AF" localSheetId="29">'Annexe 17_Budget final'!$F$2</definedName>
    <definedName name="AF" localSheetId="4">'Annexe 2_DV#1'!#REF!</definedName>
    <definedName name="AF" localSheetId="5">'Annexe 2_DV#2 '!#REF!</definedName>
    <definedName name="AF" localSheetId="7">'Annexe 2_DV#3-RD#2 '!#REF!</definedName>
    <definedName name="AF" localSheetId="8">'Annexe 2_DV#4-RD#3 '!#REF!</definedName>
    <definedName name="AF" localSheetId="9">'Annexe 2_DV#5-RD#4 '!#REF!</definedName>
    <definedName name="AF" localSheetId="11">'Annexe 2_DV#6-RD#6 '!#REF!</definedName>
    <definedName name="AF" localSheetId="6">'Annexe 2_DV#T ou DV#P'!#REF!</definedName>
    <definedName name="AF" localSheetId="10">'Annexe 2_RD#5'!#REF!</definedName>
    <definedName name="AF" localSheetId="0">'[1]DV#1'!#REF!</definedName>
    <definedName name="AF" localSheetId="2">Sommaire_Versements!#REF!</definedName>
    <definedName name="AF" localSheetId="12">'Suivi du budget'!$I$1</definedName>
    <definedName name="AF">'[2]V#1'!#REF!</definedName>
    <definedName name="Print_Area" localSheetId="3">'Annexe 1'!$B$1:$I$29</definedName>
    <definedName name="Print_Area" localSheetId="23">'Annexe 12.1_Budget préliminaire'!$B$1:$F$81</definedName>
    <definedName name="Print_Area" localSheetId="24">'Annexe 12.2_Financement Projet'!$B$1:$F$35</definedName>
    <definedName name="Print_Area" localSheetId="25">'Annexe 13'!$A$2:$N$41</definedName>
    <definedName name="Print_Area" localSheetId="26">'Annexe 14'!$B$2:$O$4</definedName>
    <definedName name="Print_Area" localSheetId="28">'Annexe 16'!$B$2:$C$27</definedName>
    <definedName name="Print_Area" localSheetId="29">'Annexe 17_Budget final'!$B$2:$F$83</definedName>
    <definedName name="Print_Area" localSheetId="13">'Annexe 3'!$B$2:$F$26</definedName>
    <definedName name="Print_Area" localSheetId="14">'Annexe 4'!$A$2:$H$184</definedName>
    <definedName name="Print_Area" localSheetId="0">Préambule!$B$3:$M$13</definedName>
    <definedName name="_xlnm.Print_Area" localSheetId="0">Préambule!$B$2:$M$14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26" l="1"/>
  <c r="F39" i="33"/>
  <c r="H38" i="33"/>
  <c r="G38" i="33"/>
  <c r="H37" i="33"/>
  <c r="G37" i="33"/>
  <c r="H36" i="33"/>
  <c r="G36" i="33"/>
  <c r="J36" i="33" s="1"/>
  <c r="H35" i="33"/>
  <c r="G35" i="33"/>
  <c r="H34" i="33"/>
  <c r="G34" i="33"/>
  <c r="J34" i="33" s="1"/>
  <c r="H33" i="33"/>
  <c r="G33" i="33"/>
  <c r="J33" i="33" s="1"/>
  <c r="H32" i="33"/>
  <c r="G32" i="33"/>
  <c r="J32" i="33" s="1"/>
  <c r="H31" i="33"/>
  <c r="G31" i="33"/>
  <c r="H30" i="33"/>
  <c r="G30" i="33"/>
  <c r="J30" i="33" s="1"/>
  <c r="H29" i="33"/>
  <c r="G29" i="33"/>
  <c r="J29" i="33" s="1"/>
  <c r="H28" i="33"/>
  <c r="G28" i="33"/>
  <c r="J28" i="33" s="1"/>
  <c r="H27" i="33"/>
  <c r="G27" i="33"/>
  <c r="H26" i="33"/>
  <c r="G26" i="33"/>
  <c r="J26" i="33" s="1"/>
  <c r="H25" i="33"/>
  <c r="G25" i="33"/>
  <c r="J25" i="33" s="1"/>
  <c r="H24" i="33"/>
  <c r="G24" i="33"/>
  <c r="H23" i="33"/>
  <c r="G23" i="33"/>
  <c r="H22" i="33"/>
  <c r="G22" i="33"/>
  <c r="H21" i="33"/>
  <c r="G21" i="33"/>
  <c r="J21" i="33" s="1"/>
  <c r="H20" i="33"/>
  <c r="G20" i="33"/>
  <c r="H19" i="33"/>
  <c r="G19" i="33"/>
  <c r="H18" i="33"/>
  <c r="G18" i="33"/>
  <c r="H17" i="33"/>
  <c r="G17" i="33"/>
  <c r="J17" i="33" s="1"/>
  <c r="H16" i="33"/>
  <c r="G16" i="33"/>
  <c r="H15" i="33"/>
  <c r="G15" i="33"/>
  <c r="H14" i="33"/>
  <c r="G14" i="33"/>
  <c r="H13" i="33"/>
  <c r="G13" i="33"/>
  <c r="J13" i="33" s="1"/>
  <c r="H12" i="33"/>
  <c r="G12" i="33"/>
  <c r="H11" i="33"/>
  <c r="H39" i="33" s="1"/>
  <c r="G11" i="33"/>
  <c r="C8" i="33"/>
  <c r="C7" i="33"/>
  <c r="G6" i="33"/>
  <c r="D6" i="33"/>
  <c r="C6" i="33"/>
  <c r="G5" i="33"/>
  <c r="C5" i="33"/>
  <c r="E17" i="29"/>
  <c r="E16" i="29"/>
  <c r="E15" i="29"/>
  <c r="D4" i="30"/>
  <c r="D11" i="2"/>
  <c r="D10" i="2"/>
  <c r="D9" i="2"/>
  <c r="D8" i="2"/>
  <c r="J66" i="22"/>
  <c r="J9" i="22"/>
  <c r="I9" i="22"/>
  <c r="F19" i="28"/>
  <c r="E19" i="28"/>
  <c r="D19" i="28"/>
  <c r="C19" i="28"/>
  <c r="D14" i="29"/>
  <c r="J9" i="29"/>
  <c r="L9" i="29"/>
  <c r="G18" i="29"/>
  <c r="G15" i="29"/>
  <c r="D12" i="29" a="1"/>
  <c r="D12" i="29" s="1"/>
  <c r="E1" i="29"/>
  <c r="J38" i="33" l="1"/>
  <c r="J12" i="33"/>
  <c r="J16" i="33"/>
  <c r="J20" i="33"/>
  <c r="J24" i="33"/>
  <c r="J37" i="33"/>
  <c r="J14" i="33"/>
  <c r="J18" i="33"/>
  <c r="J22" i="33"/>
  <c r="J11" i="33"/>
  <c r="J15" i="33"/>
  <c r="J19" i="33"/>
  <c r="J23" i="33"/>
  <c r="J27" i="33"/>
  <c r="J31" i="33"/>
  <c r="J35" i="33"/>
  <c r="I12" i="33"/>
  <c r="I14" i="33"/>
  <c r="I16" i="33"/>
  <c r="I18" i="33"/>
  <c r="I20" i="33"/>
  <c r="I22" i="33"/>
  <c r="I24" i="33"/>
  <c r="I26" i="33"/>
  <c r="I28" i="33"/>
  <c r="I30" i="33"/>
  <c r="I32" i="33"/>
  <c r="I34" i="33"/>
  <c r="I36" i="33"/>
  <c r="I38" i="33"/>
  <c r="G39" i="33"/>
  <c r="I11" i="33"/>
  <c r="I13" i="33"/>
  <c r="I15" i="33"/>
  <c r="I17" i="33"/>
  <c r="I19" i="33"/>
  <c r="I21" i="33"/>
  <c r="I23" i="33"/>
  <c r="I25" i="33"/>
  <c r="I27" i="33"/>
  <c r="I29" i="33"/>
  <c r="I31" i="33"/>
  <c r="I33" i="33"/>
  <c r="I35" i="33"/>
  <c r="I37" i="33"/>
  <c r="D13" i="29"/>
  <c r="I19" i="29"/>
  <c r="D16" i="29"/>
  <c r="D17" i="29"/>
  <c r="D15" i="29"/>
  <c r="J39" i="33" l="1"/>
  <c r="I39" i="33"/>
  <c r="D18" i="29"/>
  <c r="J19" i="29"/>
  <c r="G17" i="28" l="1"/>
  <c r="G16" i="28"/>
  <c r="G15" i="28"/>
  <c r="G14" i="28"/>
  <c r="G13" i="28"/>
  <c r="G19" i="28" s="1"/>
  <c r="F74" i="24" l="1"/>
  <c r="E74" i="24"/>
  <c r="D74" i="24"/>
  <c r="C74" i="24"/>
  <c r="F62" i="24"/>
  <c r="E62" i="24"/>
  <c r="D62" i="24"/>
  <c r="C62" i="24"/>
  <c r="F57" i="24"/>
  <c r="E57" i="24"/>
  <c r="D57" i="24"/>
  <c r="C57" i="24"/>
  <c r="F46" i="24"/>
  <c r="E46" i="24"/>
  <c r="D46" i="24"/>
  <c r="C46" i="24"/>
  <c r="F38" i="24"/>
  <c r="E38" i="24"/>
  <c r="D38" i="24"/>
  <c r="C38" i="24"/>
  <c r="F33" i="24"/>
  <c r="F76" i="24" s="1"/>
  <c r="E33" i="24"/>
  <c r="D33" i="24"/>
  <c r="C33" i="24"/>
  <c r="F23" i="24"/>
  <c r="E23" i="24"/>
  <c r="D23" i="24"/>
  <c r="C23" i="24"/>
  <c r="F13" i="24"/>
  <c r="D13" i="24"/>
  <c r="C13" i="24"/>
  <c r="E6" i="24"/>
  <c r="E13" i="24" s="1"/>
  <c r="C76" i="24" l="1"/>
  <c r="D76" i="24"/>
  <c r="E76" i="24"/>
  <c r="C3" i="10" l="1"/>
  <c r="D4" i="9"/>
  <c r="C23" i="7"/>
  <c r="C13" i="7"/>
  <c r="F71" i="6"/>
  <c r="E71" i="6"/>
  <c r="D71" i="6"/>
  <c r="C71" i="6"/>
  <c r="F59" i="6"/>
  <c r="E59" i="6"/>
  <c r="D59" i="6"/>
  <c r="C59" i="6"/>
  <c r="F54" i="6"/>
  <c r="E54" i="6"/>
  <c r="D54" i="6"/>
  <c r="C54" i="6"/>
  <c r="F43" i="6"/>
  <c r="E43" i="6"/>
  <c r="D43" i="6"/>
  <c r="C43" i="6"/>
  <c r="F35" i="6"/>
  <c r="E35" i="6"/>
  <c r="D35" i="6"/>
  <c r="C35" i="6"/>
  <c r="F30" i="6"/>
  <c r="E30" i="6"/>
  <c r="D30" i="6"/>
  <c r="C30" i="6"/>
  <c r="F20" i="6"/>
  <c r="F73" i="6" s="1"/>
  <c r="E20" i="6"/>
  <c r="E73" i="6" s="1"/>
  <c r="D20" i="6"/>
  <c r="D73" i="6" s="1"/>
  <c r="C20" i="6"/>
  <c r="C73" i="6" s="1"/>
  <c r="F10" i="6"/>
  <c r="E10" i="6"/>
  <c r="D10" i="6"/>
  <c r="C3" i="6"/>
  <c r="C10" i="6" s="1"/>
  <c r="C46" i="2" l="1"/>
  <c r="D50" i="2" s="1"/>
  <c r="C58" i="2" s="1"/>
  <c r="D39" i="2"/>
  <c r="C64" i="2" s="1"/>
  <c r="D27" i="2"/>
  <c r="D20" i="2"/>
  <c r="D29" i="2" s="1"/>
  <c r="C57" i="2" s="1"/>
  <c r="C59" i="2" s="1"/>
  <c r="C63" i="2" s="1"/>
  <c r="C69" i="2" l="1"/>
  <c r="D71" i="2" s="1"/>
  <c r="D65" i="2"/>
  <c r="D75"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<sst xmlns="http://schemas.openxmlformats.org/spreadsheetml/2006/main" count="1381" uniqueCount="688">
  <si>
    <t>Description</t>
  </si>
  <si>
    <t>Commentaires</t>
  </si>
  <si>
    <t>Sommaire_Versements</t>
  </si>
  <si>
    <t>Annexe 1</t>
  </si>
  <si>
    <t>À titre informatif</t>
  </si>
  <si>
    <t>Annexe 2 - DV#1</t>
  </si>
  <si>
    <t xml:space="preserve">Versement de l'avance de fonds par le Ministère (si requis). </t>
  </si>
  <si>
    <t>Annexe 2 - DV#2</t>
  </si>
  <si>
    <t>Demande de versement (DV#2).                                                                                                                           Relevé des dépenses relatif au versement DV#1 (RD#1) non requis.</t>
  </si>
  <si>
    <t>Annexe 2 - DV#T ou DV#P</t>
  </si>
  <si>
    <t>Demande de versement pour l'achat d'un terrain (DV#T) ou d'une propriété (DV#P)</t>
  </si>
  <si>
    <t>Annexe 2 - RD#5</t>
  </si>
  <si>
    <t>Relevé des dépenses relatif au versement DV#5</t>
  </si>
  <si>
    <t>Relevé des dépenses de la phase finale (RD#6) et demande de versement afférente (DV#6)</t>
  </si>
  <si>
    <t>Suivi des coûts du projet</t>
  </si>
  <si>
    <t>Suivi des coûts d'un projet d'infrastructure.</t>
  </si>
  <si>
    <t>Annexe 3</t>
  </si>
  <si>
    <t>Exemple de modalités de versements</t>
  </si>
  <si>
    <t>Annexe 4</t>
  </si>
  <si>
    <t>Contrat type d’un chargé de projet</t>
  </si>
  <si>
    <t>Annexe 5</t>
  </si>
  <si>
    <t xml:space="preserve"> Modèles de résolutions</t>
  </si>
  <si>
    <t>Annexe 6</t>
  </si>
  <si>
    <t>Étude d'opportunité</t>
  </si>
  <si>
    <t>Annexe 7</t>
  </si>
  <si>
    <t>Annexe 8</t>
  </si>
  <si>
    <t>Promesse bilatérale de vente et d’achat</t>
  </si>
  <si>
    <t>Annexe 9</t>
  </si>
  <si>
    <t>Grille d'analyse pour l'acquisition de terrain</t>
  </si>
  <si>
    <t>Annexe 10</t>
  </si>
  <si>
    <t xml:space="preserve">Évaluation de l'admissibilité à la Politique d'intégration des arts à l'architecture et à l'environnement des bâtiments et des sites gouvernementaux et publics </t>
  </si>
  <si>
    <t>Évaluation de l'admissibilité</t>
  </si>
  <si>
    <t>Annexe 11</t>
  </si>
  <si>
    <t xml:space="preserve">Relevé des dépenses non reliées à des travaux de construction </t>
  </si>
  <si>
    <t>Autres dépenses</t>
  </si>
  <si>
    <t>Annexe 12.1</t>
  </si>
  <si>
    <t xml:space="preserve">Budget d'implantation préliminaire et révisé  </t>
  </si>
  <si>
    <t xml:space="preserve">Fiche 1:   Budget détaillé  </t>
  </si>
  <si>
    <t>Annexe 12.2</t>
  </si>
  <si>
    <t>Annexe 13</t>
  </si>
  <si>
    <t>Liste non exhaustive de pistes d’optimisation d’un projet</t>
  </si>
  <si>
    <t>Annexe 14</t>
  </si>
  <si>
    <t xml:space="preserve">Bilan des travaux d’optimisation  </t>
  </si>
  <si>
    <t>Réalisation d’une analyse de valeur</t>
  </si>
  <si>
    <t>Annexe 15</t>
  </si>
  <si>
    <t xml:space="preserve">Questionnaire de non-participation à l’appel d’offres </t>
  </si>
  <si>
    <t>Annexe 16</t>
  </si>
  <si>
    <t xml:space="preserve">Budget d'implantation final  </t>
  </si>
  <si>
    <t>Sommaire du projet d'infrastructure</t>
  </si>
  <si>
    <t>Type de projet</t>
  </si>
  <si>
    <t>Sélectionner</t>
  </si>
  <si>
    <t>Règles budgétaires (RB)</t>
  </si>
  <si>
    <t>Direction régionale (DR)</t>
  </si>
  <si>
    <t>Nom du CPE</t>
  </si>
  <si>
    <t>Contact</t>
  </si>
  <si>
    <t>Numéro de division</t>
  </si>
  <si>
    <t>Numéro d'installation</t>
  </si>
  <si>
    <t>Budget final approuvé avec 100% des taxes</t>
  </si>
  <si>
    <t>Budget final approuvé avec 50% des taxes</t>
  </si>
  <si>
    <t>Coût du terrain ou de la propriété</t>
  </si>
  <si>
    <t>Mise de fonds du CPE et autres contributions</t>
  </si>
  <si>
    <t>Budget d'implantation préliminaire excluant le terrain ou la propriété</t>
  </si>
  <si>
    <t>Montant à verser</t>
  </si>
  <si>
    <t>Calcul du montant à verser  en cas de révision du budget d'implantation préliminaire à l'une des phases</t>
  </si>
  <si>
    <t xml:space="preserve">Pièces justificatives, demande de versement et relevé des dépenses </t>
  </si>
  <si>
    <t>Mise de fonds appliquée</t>
  </si>
  <si>
    <t xml:space="preserve">Montant versé par l'institution financière à la suite de l'autorisation du Ministère </t>
  </si>
  <si>
    <t>N/A</t>
  </si>
  <si>
    <t xml:space="preserve">Aucune pièce justificative n’est à soumettre par le CPE. Le CPE doit préalablement avoir présenté sa demande d’admissibilité.                                                 </t>
  </si>
  <si>
    <t xml:space="preserve">10% du budget d'implantation préliminaire excluant le terrain ou la propriété (moins) la mise de fonds du CPE.                                                                       </t>
  </si>
  <si>
    <t>Coût du terrain ou de la propriété (moins) la mise de fonds restante à appliquer.</t>
  </si>
  <si>
    <t>Montant total du prêt taxe du projet</t>
  </si>
  <si>
    <t>Prêt taxe remboursé par Revenu Québec au CPE</t>
  </si>
  <si>
    <t>Programme de financement des infrastructures</t>
  </si>
  <si>
    <t>DR</t>
  </si>
  <si>
    <t>Description du versement</t>
  </si>
  <si>
    <t xml:space="preserve">Montant </t>
  </si>
  <si>
    <t>Vérification facture</t>
  </si>
  <si>
    <t>Avance de fonds (Ministère)</t>
  </si>
  <si>
    <t>Non applicable</t>
  </si>
  <si>
    <t>Autres ajustements(…)</t>
  </si>
  <si>
    <t>Total</t>
  </si>
  <si>
    <t xml:space="preserve">Avance de fonds </t>
  </si>
  <si>
    <t>Détails explicatifs</t>
  </si>
  <si>
    <t>Phase préliminaire (V1)</t>
  </si>
  <si>
    <t>Autres ajustements</t>
  </si>
  <si>
    <t>Montant de l'avance de fonds</t>
  </si>
  <si>
    <t>Approbation MFA</t>
  </si>
  <si>
    <t>Date:</t>
  </si>
  <si>
    <t>Signature:</t>
  </si>
  <si>
    <t>Contact personne ressource</t>
  </si>
  <si>
    <t>Relevé des dépenses RD#1</t>
  </si>
  <si>
    <r>
      <t xml:space="preserve">Montant cumulatif du projet (montant versé par l'institution financière et la mise de fonds appliquée)                                           </t>
    </r>
    <r>
      <rPr>
        <sz val="10"/>
        <rFont val="Calibri"/>
        <family val="2"/>
        <scheme val="minor"/>
      </rPr>
      <t>Excluant le terrain ou la propriété</t>
    </r>
  </si>
  <si>
    <t>Demande de versement (CPE)</t>
  </si>
  <si>
    <t xml:space="preserve">Phase préliminaire (V2) </t>
  </si>
  <si>
    <t>Versement demandé par le CPE</t>
  </si>
  <si>
    <t>Montant autorisé par la DR</t>
  </si>
  <si>
    <t>Déclaration du CPE</t>
  </si>
  <si>
    <t xml:space="preserve">J’ai transmis tous les documents requis: </t>
  </si>
  <si>
    <t>Si non, détails explicatifs</t>
  </si>
  <si>
    <t>Nom et fonction de la personne autorisée:</t>
  </si>
  <si>
    <t xml:space="preserve">Date </t>
  </si>
  <si>
    <t>Signature</t>
  </si>
  <si>
    <t>Phase:</t>
  </si>
  <si>
    <t>Description de la demande</t>
  </si>
  <si>
    <t xml:space="preserve">Montant                                                 </t>
  </si>
  <si>
    <t>Terrain</t>
  </si>
  <si>
    <t xml:space="preserve">Dépenses terrain ou propriété autorisées </t>
  </si>
  <si>
    <t>Bâtiment</t>
  </si>
  <si>
    <t xml:space="preserve">Total </t>
  </si>
  <si>
    <t xml:space="preserve">Achat de terrain ou de propriété </t>
  </si>
  <si>
    <r>
      <rPr>
        <sz val="11"/>
        <rFont val="Calibri"/>
        <family val="2"/>
        <scheme val="minor"/>
      </rPr>
      <t xml:space="preserve">J’ai transmis tous les documents </t>
    </r>
    <r>
      <rPr>
        <sz val="10"/>
        <rFont val="Calibri"/>
        <family val="2"/>
        <scheme val="minor"/>
      </rPr>
      <t xml:space="preserve">requis: </t>
    </r>
  </si>
  <si>
    <t>Description des dépenses RD#2</t>
  </si>
  <si>
    <t xml:space="preserve">Montant                                                    </t>
  </si>
  <si>
    <t xml:space="preserve">Dépenses RD#2 autorisées </t>
  </si>
  <si>
    <t xml:space="preserve">Phase de conception (V3) </t>
  </si>
  <si>
    <t>Description des dépenses RD#3</t>
  </si>
  <si>
    <t xml:space="preserve">Montant                                                   </t>
  </si>
  <si>
    <t>Montant à vérifier RD#3</t>
  </si>
  <si>
    <t xml:space="preserve">Dépenses RD#3 autorisées </t>
  </si>
  <si>
    <t>Description des dépenses RD#4</t>
  </si>
  <si>
    <t xml:space="preserve">Montant                                                      </t>
  </si>
  <si>
    <t>Montant RD#4 à vérifier</t>
  </si>
  <si>
    <t xml:space="preserve">Dépenses RD#4 autorisées </t>
  </si>
  <si>
    <t>Description des dépenses RD#5</t>
  </si>
  <si>
    <t xml:space="preserve">Montant                                                  </t>
  </si>
  <si>
    <t>Montant RD#5 à vérifier</t>
  </si>
  <si>
    <t>Dépenses RD#5 autorisées</t>
  </si>
  <si>
    <t xml:space="preserve">J'atteste que les renseignements fournis sur le présent relevé sont exacts, complets et reflètent fidèlement la situation au moment où il est produit.                                                                                                                                                                                         </t>
  </si>
  <si>
    <t xml:space="preserve">J’ai transmis toutes les pièces justificatives requises: </t>
  </si>
  <si>
    <t>Description des dépenses RD#6</t>
  </si>
  <si>
    <t xml:space="preserve">Montant                                                     </t>
  </si>
  <si>
    <t>Montant RD#6 à vérifier</t>
  </si>
  <si>
    <t>Dépenses RD#6 autorisées</t>
  </si>
  <si>
    <t>Dépenses non autorisées RD#6</t>
  </si>
  <si>
    <t>Montant prêt taxe remboursé par Revenu Québec au CPE</t>
  </si>
  <si>
    <t>Montant prêt et taxe à rembourser par le CPE à la banque</t>
  </si>
  <si>
    <t xml:space="preserve">Phase finale (V6) </t>
  </si>
  <si>
    <t xml:space="preserve">Suivi des coûts du projet </t>
  </si>
  <si>
    <t>Mise de fonds et autres contributions</t>
  </si>
  <si>
    <t>Budget final avec 100% des taxes</t>
  </si>
  <si>
    <t>Budget final avec 50% des taxes</t>
  </si>
  <si>
    <t>Versements</t>
  </si>
  <si>
    <r>
      <t xml:space="preserve">V1 </t>
    </r>
    <r>
      <rPr>
        <sz val="8"/>
        <rFont val="Calibri"/>
        <family val="2"/>
        <scheme val="minor"/>
      </rPr>
      <t>( Ministère)</t>
    </r>
  </si>
  <si>
    <t>L'avance de fonds versée par le Ministère sera récupéreé selon la procédure en vigueur</t>
  </si>
  <si>
    <t>V2 (Banque)</t>
  </si>
  <si>
    <t>V3 (Banque)</t>
  </si>
  <si>
    <t>V4 (Banque)</t>
  </si>
  <si>
    <t>V5 (Banque)</t>
  </si>
  <si>
    <t>V6 (Final) (Banque)</t>
  </si>
  <si>
    <t>Aucune avance nette ne peut être calculée à cette phase</t>
  </si>
  <si>
    <t xml:space="preserve">Totaux versés par la banque </t>
  </si>
  <si>
    <t xml:space="preserve">Le tableau ci-dessous présente les montants et pourcentages pouvant être versés en avance de fonds selon la phase du projet du CPE pour un projet de 3 M$ (excluant l’acquisition du terrain ). </t>
  </si>
  <si>
    <t>Tableau des versements d’un exemple fictif de projet de 3 000 000$ (excluant le coût du terrain) en fonction des phases du processus de réalisation d’un projet avec une mise de fonds du CPE de 150 000$ pour un montant financé de 2 850 000$</t>
  </si>
  <si>
    <t>Phase de réalisation</t>
  </si>
  <si>
    <t>Pourcentage pouvant être déboursé</t>
  </si>
  <si>
    <t>Montant pouvant être décaissé</t>
  </si>
  <si>
    <t>Mise de fonds du CPE utilisé</t>
  </si>
  <si>
    <t xml:space="preserve">Phase préliminaire : Versement d’une avance pour l’embauche du chargé de projet </t>
  </si>
  <si>
    <t>100 000 $</t>
  </si>
  <si>
    <t>-</t>
  </si>
  <si>
    <t xml:space="preserve">Phase préliminaire: Lors de l’approbation de l’entente préliminaire  </t>
  </si>
  <si>
    <t>10% moins la mise de fonds de 150 000$ (10% X 3 000 000 – 150 000)</t>
  </si>
  <si>
    <t>300 000 $</t>
  </si>
  <si>
    <t>150 000 $</t>
  </si>
  <si>
    <t>Phase conception : Lors de l’approbation de l’entente révisée</t>
  </si>
  <si>
    <t>600 000 $</t>
  </si>
  <si>
    <t>Phase réalisation 1: Lorsque les travaux sont réalisés à 30%</t>
  </si>
  <si>
    <t>900 000 $</t>
  </si>
  <si>
    <t>Phase réalisation 2 :  Lorsque les travaux sont réalisés à 60%</t>
  </si>
  <si>
    <t>Phase finale : Lorsque l’ensemble des factures du projet sont approuvées</t>
  </si>
  <si>
    <t>TOTAL (sans l'avance de fonds)</t>
  </si>
  <si>
    <t>3 000 000$</t>
  </si>
  <si>
    <t>150 000$</t>
  </si>
  <si>
    <t>2 850 000$</t>
  </si>
  <si>
    <t xml:space="preserve">CONTRAT DE SERVICE   CHARGÉ DE PROJET 
Entente entre le centre de la petite enfance [nom du CPE] 
[adresse] 
et 
[Nom de la personne assumant les responsabilités du chargé de projet] 
Chargé de projet </t>
  </si>
  <si>
    <t xml:space="preserve">Préambule
Le projet d’immobilisation du centre de la petite enfance (CPE) [nom du CPE] s’inscrit dans la mission du ministère de la Famille (Ministère) de développer le réseau de services de garde au Québec afin de contribuer à l’amélioration des conditions de vie et à l’épanouissement des familles. Il est admissible au Programme de financement des infrastructures (PFI). 
Ce projet consiste à [Section à remplir par le directeur général et le conseil d’administration concernant la nature des travaux requérant un chargé de projet].  
Dans le respect des règles administratives du PFI, la présente entente a pour objectif d’encadrer le travail du chargé de projet en définissant son mandat et ses responsabilités à l’égard du projet d’immobilisation.  </t>
  </si>
  <si>
    <t xml:space="preserve">Description des services  
Le mandat du chargé de projet consiste à assister le directeur général, le conseil d’administration et l’équipe du CPE pour la réalisation [de l’implantation ou du changement d’emplacement d’une installation ou lors d’une amélioration locative donnant droit à l’enveloppe de financement des améliorations locatives].  
Le chargé de projet fait le lien entre tous les intervenants participant au projet et coordonne leurs actions. Il sait arrimer les besoins et les exigences du CPE et des divers règlements encadrant, notamment, le domaine de la construction et des services de garde, mais aussi élaborer le budget et le calendrier et en faire le suivi. Il doit harmoniser les pratiques de chacun afin de faciliter la réalisation du projet et l’entente des différents intervenants.  
Son mandat se divise en quatre principales sections. [Le directeur général et le conseil d’administration peuvent choisir et/ou ajouter les sections et/ou les points les plus pertinents à leur type de projet d’immobilisation]. </t>
  </si>
  <si>
    <t xml:space="preserve">Collaboration, s’il y a lieu, à l’élaboration des plans et devis : 
effectuer l’analyse de faisabilité de concert avec les différents intervenants ; 
soutenir le CPE dans ses négociations avec les instances : exigences de la ville, services publics, etc. ; 
travailler avec le CPE pour l’élaboration des programmes d’aménagement des espaces. Ces espaces sont les aires de jeu, la cuisine, la salle multifonctionnelle, les espaces administratifs, de service et de circulation ainsi que la cour extérieure ; 
concevoir et procéder à l’appel d’offres pour les différents intervenants du projet tels que l’ingénieur, l’architecte, l’entrepreneur général, etc. ; 
s’assurer de la conformité des différents intervenants retenus aux ordres professionnels, lois et règlementations les régissant ; 
participer aux sessions de travail avec les architectes et les ingénieurs lors de la conception des plans et devis pour la construction ; 
effectuer et superviser, pour le CPE, toute demande de permis de construction faite à la municipalité ; 
vérifier la conformité budgétaire de l’évaluation des coûts de construction et tenir informés le directeur et le conseil d’administration du CPE des changements qui modifient le budget d’implantation ou de changement d’emplacement et qui pourraient entraîner un dépassement de l’enveloppe de financement reconnue par le Ministère ; 
vérifier la conformité budgétaire de l’évaluation des coûts de construction et en tenir informés le directeur et le conseil d’administration du CPE ; 
en collaboration avec l’architecte, superviser l’exécution et régler les différentes problématiques auprès des entrepreneurs. 
Collaboration, s’il y a lieu, à l’acquisition des équipements, du mobilier et des fournitures : 
élaborer les devis des équipements, du mobilier, du matériel de jeux et des fournitures requis pour la fonctionnalité des différents espaces aires de jeu, cuisine, salle multifonctionnelle, espaces administratifs, de services et de circulation ainsi que la cour extérieure ; 
effectuer le repérage des fournisseurs, élaborer et gérer les processus de soumissions ; 
vérifier la conformité budgétaire et légale des soumissions et émettre les bons de commande ; 
planifier et gérer les livraisons selon l’état d’avancement des travaux de construction ; 
faire la gestion des livraisons : vérifier les quantités et la conformité des marchandises, gérer les retours de marchandises ou les échanges ainsi que les commandes en souffrance ; 
superviser la réception des marchandises, leur assemblage et leur installation dans les locaux. 
Gestion du calendrier de réalisation et des échéances : 
préparer et tenir à jour le calendrier de réalisation en tenant compte de l’état d’avancement de chacune des étapes et les budgets détaillés du projet ; 
assurer la coordination entre les différents intervenants participant au projet afin de veiller au bon déroulement du projet et au respect des échéanciers en coordonnant leurs actions ; 
vérifier les échéances et mettre en place les mesures correctives lorsque nécessaire ; 
tenir informés le directeur général et le conseil d’administration de l’évolution du calendrier et de tous retards ; 
tout au long de l’avancement des travaux, le chargé de projet s’assure du respect des enveloppes déterminées au budget d’implantation. Si des dépassements sont envisagés, il doit informer le directeur général et le conseil d’administration du CPE. 
Tâches connexes : 
participer au bilan du projet. 
Engagements  
Les travaux doivent être faits en conformité avec la Loi sur les services de garde éducatifs à l’enfance et le Règlement sur les services de garde éducatifs à l’enfance ainsi qu’avec toute règlementation en vigueur applicable pour ce type de projet. 
Chargé de projet 
Le chargé de projet certifie qu’il possède une formation technique ou universitaire dans un domaine connexe à la gestion de projet ou à la construction, une bonne connaissance du milieu de la construction et des lois et règlements qui encadrent ce milieu, une connaissance des domaines techniques liés au projet, une expérience dans la supervision de travaux de construction et une aisance dans les tâches liées à la gestion. 
Le chargé de projet a fourni une attestation émise par l’Agence du revenu du Québec (ARQ) qui confirme qu’il répond aux conditions suivantes :  
il a produit les déclarations exigées en vertu des lois fiscales québécoises ;  
il n’a pas de compte en souffrance à l’égard de l’ARQ ou bien, s’il a un compte en souffrance, il a conclu une entente de paiement qu’il respecte ou le recouvrement de ses dettes a été légalement suspendu.  
L’attestation n’a pas été délivrée plus de 90 jours avant la date de la signature de ce contrat. 
Le CPE [nom du CPE] 
Le directeur général et le conseil d’administration du CPE s’engagent, au nom du CPE, à : 
fournir au chargé de projet tout renseignement en sa possession et requis par ce dernier pour la bonne exécution de ce mandat ; 
approuver, lorsque nécessaire, les décisions relatives à la prestation des services du chargé de projet ; 
participer à colliger les informations pouvant être nécessaires au chargé de projet en vue de la réalisation du mandat ; 
verser au chargé de projet, pour l’exécution complète et entière de ses obligations à la satisfaction du directeur général et du conseil d’administration du [nom du CPE], incluant tous les débours encourus et tous les autres frais et dépenses et conformément aux modalités de paiements prévues à l’article IV, la somme maximale de [nombre en lettre et en chiffre] $. La responsabilité entière du CPE ne pourra excéder en aucun cas cette somme et le CPE ne sera pas tenu de dépenser la totalité de ladite somme. </t>
  </si>
  <si>
    <t xml:space="preserve">Calendrier de réalisation des travaux  
Ce calendrier détaille le processus de développement des places en CPE. L’échéancier peut varier en fonction de la nature des travaux, du nombre de places devant être développées, etc. Pour l’ensemble de ces étapes, il incombe au chargé de projet d’appuyer le CPE dans ces démarches auprès du Ministère et non pas de s’y substituer. </t>
  </si>
  <si>
    <t>Date </t>
  </si>
  <si>
    <t>Biens livrables # </t>
  </si>
  <si>
    <t>Processus de développement des places en CPE  </t>
  </si>
  <si>
    <t>mm-aaaa </t>
  </si>
  <si>
    <t>1 </t>
  </si>
  <si>
    <t>Octroi des places/approbation d’un projet de maintien et démarrage du projet </t>
  </si>
  <si>
    <t>2 </t>
  </si>
  <si>
    <t>Acquisition/location de l’opportunité </t>
  </si>
  <si>
    <t>3 </t>
  </si>
  <si>
    <t>Plans d’aménagement et budget d’implantation préliminaire </t>
  </si>
  <si>
    <t>4 </t>
  </si>
  <si>
    <t>Appel d’offres et soumissions des entrepreneurs </t>
  </si>
  <si>
    <t>5 </t>
  </si>
  <si>
    <t>Réalisation des travaux </t>
  </si>
  <si>
    <t>6 </t>
  </si>
  <si>
    <t>Approbation des locaux </t>
  </si>
  <si>
    <t>7 </t>
  </si>
  <si>
    <t>Délivrance du permis et conversion du prêt intérimaire en prêt à terme </t>
  </si>
  <si>
    <t xml:space="preserve">Évaluation des travaux  
Le directeur général et le conseil d’administration du CPE se réservent le droit de refuser, en tout ou en partie, les travaux exécutés par le chargé de projet qui ne seront pas jugés satisfaisants eu égard aux exigences prévues au présent contrat. 
Tout travail ou toute partie de travail refusé par le CPE doit être repris par le chargé de projet, à ses frais, jusqu’à ce qu’il remplisse les conditions prescrites. 
De plus, même si le chargé de projet a été rémunéré pour les travaux exécutés, celui-ci s’engage à reprendre, à ses frais, tous les travaux pour lesquelles des erreurs ou des omissions auront été constatées, que celles-ci aient été indiquées en cours d’exécution du contrat ou postérieurement à l’acceptation des travaux par le CPE. 
Responsabilités du chargé de projet  
Le chargé de projet est responsable de toute faute commise par lui, ses employés, agents ou représentants, dans le cours ou à l’occasion de l’exécution du présent contrat, y compris la faute résultant d’un manquement à un engagement pris en vertu du présent contrat. 
Le chargé de projet s’engage à indemniser, protéger et prendre fait et cause pour le CPE contre tout recours, toute réclamation, demande, poursuite ou autre procédure pris par quiconque en raison de dommages ainsi causés. 
Conflit d’intérêts  
Le chargé de projet doit éviter toutes situations qui mettraient en conflit soit son intérêt propre, soit d’autres intérêts, notamment, mais sans limiter la généralité de ce qui précède, l’intérêt d’une de ses ressources, d’une de ses filiales ou d’une personne liée ; dans le cas d’un consortium, l’intérêt d’une des constituantes versus l’intérêt du directeur général et du conseil d’administration du CPE [nom du CPE]. Si une telle situation se présente ou est susceptible de se présenter, le chargé de projet doit immédiatement en informer, par écrit, le directeur général et le conseil d’administration qui pourront, à leur discrétion, émettre une directive lui indiquant comment remédier à ce conflit d’intérêts ou résilier le contrat. 
</t>
  </si>
  <si>
    <t xml:space="preserve">Honoraires professionnels  
Le paiement des honoraires professionnels sera conditionnel à ce que le chargé de projet rende ses services selon les exigences contractuelles. Durant chaque étape du mandat décrite à la section b), le paiement des honoraires sera limité à quatrevingt-quinze pour cent (95 %) du prix de l’étape prévu au contrat. Le paiement de cinq pour cent (5 %) résiduel sera effectué dans les quarantecinq (45) jours de l’acceptation du projet par le directeur général et le conseil d’administration du CPE, laquelle ne pourra être faite qu’après la remise et l’acceptation de tous les documents nécessaires. De ce fait, le chargé de projet n’a droit à aucune avance de fonds ou de déboursé autre. Les seuls déboursés admissibles sont ceux présentés sur facture qui découle des services rendus. 
Le montant prévu à l’article III sera versé au chargé de projet en [nombre de versements en lettre et en chiffre] versements, sur acceptation par le CPE des factures présentées par le contractant, accompagnées des pièces justificatives nécessaires, comme suit : 
Une somme de                               $ dans les trente (30) jours suivant la réalisation du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Une somme de                         $ dans les quatorze (14) jours suivant la réalisation (des) bien(s) livrable(s) # [inscrire le # du bien livrable exposé dans le tableau de l’article V] convenu entre les parties ; 
</t>
  </si>
  <si>
    <t xml:space="preserve">Une somme de                         $ dans les quatorze (14) jours suivant la réalisation (des) bien(s) livrable(s) # [inscrire le # du bien livrable exposé dans le tableau de l’article V] convenu entre les parties ; 
Une somme de                         $ dans les trente (30) jours suivant la réalisation (des) bien(s) livrable(s) # [inscrire le # du bien livrable exposé dans le tableau de l’article V] convenu entre les parties ; 
La somme résiduel de 5 % d’un montant de                          $ dans les quarantecinq (45) jours suivant la date de l’acceptation du projet par le directeur général et le conseil d’administration du CPE laquelle ne pourra être faite qu’après la remise et l’acceptation de tous les documents prévus au cadre de référence normatif. 
MODIFICATION ET RÉSILIATION DU CONTRAT 
Le directeur général et le conseil d’administration du CPE se réservent le droit de modifier ou résilier le contrat pour l’un des motifs suivants : 
le chargé de projet fait défaut de remplir l’un ou l’autre des termes, conditions ou obligations qui lui incombent en vertu de ce contrat ; 
le chargé de projet cesse ses opérations de quelque façon que ce soit, y compris en raison de la faillite, liquidation ou cession de ses biens ; 
le chargé de projet lui a présenté des renseignements faux ou trompeurs ou lui a fait des fausses représentations. 
Pour ce faire, le directeur général et le conseil d’administration adressent un avis écrit de modification ou de résiliation du contrat au chargé de projet énonçant le(s) motif(s). S’il s’agit d’un motif de modification / résiliation prévu au paragraphe a), le chargé de projet devra remédier au manquement énoncé dans le délai prescrit à cet avis dans un délai de 15 jours ouvrables, à défaut de quoi le contrat sera automatiquement modifié ou résilié, la modification / résiliation prenant effet de plein droit à l’expiration de ces quinze jours. S’il s’agit d’un motif de modification / résiliation prévu au paragraphe b) et c), la modification / résiliation prendra effet de plein droit à compter de la date de la réception de l’avis par le chargé de projet ou toute autre personne en autorité. 
Le chargé de projet sera, par ailleurs, responsable de tous les dommages occasionnés au CPE du fait de la modification / résiliation du contrat. 
En cas de continuation du contrat par un tiers, le chargé de projet devra, notamment, assumer toute augmentation du coût du contrat pour le CPE. 
</t>
  </si>
  <si>
    <t xml:space="preserve">En cas de résiliation pour un des motifs prévus en a) et b), le chargé de projet devra fournir les documents déjà en sa possession et les résultats des travaux effectués jusqu’à la date effective de la résiliation. L’ensemble des données devra, dans les quinze (15) jours de la date effective de la résiliation, être remis au CPE qui en disposera à sa guise. À ce moment, le chargé de projet aura alors droit aux frais, déboursés et sommes représentant la valeur réelle des services rendus jusqu’à la date de résiliation du contrat, conformément à ce contrat, sans autre compensation ou indemnité que ce soit et, notamment, sans compensation ni indemnité pour la perte de tous profits anticipés. 
De plus, le chargé de projet s’engage à ce que ni lui ni aucun de ses employés ne divulgue, sans y être dûment autorisé par le directeur général et le conseil d’administration, les données, analyses ou résultats inclus dans les rapports réalisés en vertu du contrat ou, généralement, quoi que ce soit dont il aurait eu connaissance dans l’exécution du contrat sous peine de la résiliation. </t>
  </si>
  <si>
    <t xml:space="preserve">Signature du chargé de projet: _______________________________________________________________ 
Fonction(s) : 
_______________________________________________________________ 
Date : 
___________-________-________ 
Signature du représentant du conseil d’administration du CPE : _______________________________________________________________ 
Fonction(s) : 
_______________________________________________________________ 
Date : 
___________-________-________ </t>
  </si>
  <si>
    <t xml:space="preserve">Demande d’autorisation de réaliser un projet dans le cadre du PFI
</t>
  </si>
  <si>
    <t>Extrait du procès-verbal</t>
  </si>
  <si>
    <t>Résolution ayant pour objet
de demander l’autorisation de réaliser un projet dans le cadre du
Programme de financement des infrastructures des centres de la petite enfance.</t>
  </si>
  <si>
    <t>Résolution no______________________________________________</t>
  </si>
  <si>
    <t>Lors d’une réunion régulière du conseil d’administration du Centre de la petite enfance ________________________, tenue le ____________________________________________________________________________________________________ et pour laquelle il y avait quorum, sur une proposition dûment faite et appuyée, il a été résolu que, dans le cadre du Programme de financement des infrastructures des centres de la petite enfance, le CPE demande au ministère de la Famille l’autorisation pour la réalisation du projet suivant :
Exemple (être le plus précis possible) : Implanter une nouvelle installation de 80 places comprenant une salle multifonctionnelle (insalubrité, éviction, etc.). À cette fin, le CPE contribuera financièrement à hauteur de X$ provenant (de ses fonds propres, des dons en argent ou sous la forme d’un bien immobilier, du produit net de collectes de fonds ou d’un emprunt bancaire ou d’un prêt accordé par un particulier, une entreprise ou un partenaire) ;
Il a aussi été résolu que le CPE renonce à toute demande antérieure de soutien financier déposée pour le même projet en vertu de tout programme d’immobilisation du ministère de la Famille. De même, il relève le ministère de la Famille de toute obligation et de tout engagement verbal ou écrit pouvant découler de cette demande antérieure.</t>
  </si>
  <si>
    <t>Le CPE _________________________ désigne ________________________comme personne autorisée à signer au nom du CPE les documents relatifs au projet mentionné ci-dessus.
Copie certifiée conforme
Signé à __________________, ce ___________ jour du mois de _______________ de l’an _________</t>
  </si>
  <si>
    <t>Ouverture d’un prêt  et désignation d’un signataire</t>
  </si>
  <si>
    <t>Extrait du procès-verbal d’une assemblée du conseil d’administration de  ……………………………… (ci-après appelée « LE CPE ») tenue à ……………………………… le …………………………... et pour laquelle il y’avait quorum,  sur une proposition dûment faite et appuyée, il est résolu ce qui suit :</t>
  </si>
  <si>
    <t>1.	Que le CPE emprunte de ……………………………… au moyen d’un contrat de prêt de ……………………………… $, portant intérêt au taux applicable à l’institution financière pour ce genre de financement, pour la période suivante : un terme de 5 ans.</t>
  </si>
  <si>
    <t xml:space="preserve">2.	Que le remboursement soit garanti par une hypothèque mobilière affectant les biens suivants : </t>
  </si>
  <si>
    <t>3.	Que ……………………………… soit par les présentes autorisé à signer, au nom du CPE, les contrats, tel que soumis par l’institution financière, aux conditions énumérées précédemment et à toute autre condition en usage à la (caisse ou banque), ainsi que tout document utile ou nécessaire pour donner plein effet aux présentes.</t>
  </si>
  <si>
    <t>CERTIFICAT
Je soussigné, ………………………………, certifie que la résolution d’emprunt qui précède a été adoptée par le conseil d’administration du CPE, le ………………………………, et qu’elle est toujours en vigueur.</t>
  </si>
  <si>
    <t>Signé à  ………………………………, ce ………………………………
………………………………, secrétaire</t>
  </si>
  <si>
    <t>Choix d’un professionnel</t>
  </si>
  <si>
    <t xml:space="preserve">Extrait du procès-verbal </t>
  </si>
  <si>
    <t>Résolution ayant pour objet de déterminer le choix d’un (inscrire ici la catégorie de professionnel : chargé de projet, architecte, ingénieur, notaire, etc.) pour réaliser un projet dans le cadre du
Programme de financement des infrastructures des centres de la petite enfance.</t>
  </si>
  <si>
    <t xml:space="preserve">Résolution no______________
Lors d’une réunion régulière du conseil d’administration du Centre de la petite enfance _______________________________, tenue le ___________ et pour laquelle il y avait quorum, sur une proposition dûment faite et appuyée, les membres ont attesté que les entreprises ou personnes suivantes ont déposé des soumissions concernant le projet _______________________________ :
</t>
  </si>
  <si>
    <t>Nom du soumissionnaire conforme</t>
  </si>
  <si>
    <t>Montant de la soumission</t>
  </si>
  <si>
    <t>Nom du soumissionnaire non conforme</t>
  </si>
  <si>
    <t>Motif du rejet</t>
  </si>
  <si>
    <t>Il a été résolu de retenir la soumission de _______________________________ au montant de _____________ $ pour réaliser le projet _______________________ autorisé par le ministère de la Famille dans le cadre du Programme de financement des infrastructures des CPE.
(À inscrire si nécessaire : Le CPE a effectué les vérifications d’usage concernant le (inscrire ici la catégorie de professionnel : architecte, ingénieur, notaire, etc.) retenu, pour savoir s’il est membre de l’Ordre …)
(À inscrire s’il s’agit d’un contrat de 25 000 $ ou plus : Le CPE a vérifié que le soumissionnaire retenu a produit les déclarations et les rapports exigés en vertu des lois fiscales du Québec et qu’il n’a pas de compte en souffrance à l’endroit de l’Agence du revenu du Québec.)
(À inscrire s’il s’agit d’un chargé de projet : Le CPE atteste que le soumissionnaire retenu n’est pas employé par le CPE, ni membre de son conseil d’administration, et qu’il n’est pas employé par un autre CPE.)</t>
  </si>
  <si>
    <t xml:space="preserve">Copie certifiée conforme
Signé à _________________, ce ________________ jour du mois de ___________  de l’an __________
Secrétaire  </t>
  </si>
  <si>
    <t xml:space="preserve">L’étude d’opportunité est requise dans le cas d’un changement d’emplacement ou lorsque l’opportunité présentée dans l’appel de projets en continu n’est pas réalisable. 
Lorsqu’elle est requise, cette étude s’intégrera parmi les documents et informations contenus dans l’étude de faisabilité demandée à l’étape 2 du projet. 
Cas qui nécessitent la recherche d’un emplacement   
Dans les cas nécessitant le choix d’un emplacement pour l’implantation d’une installation, une étude d’opportunité aide le CPE à prendre une décision éclairée tout en respectant le cadre financier du PFI. Le choix peut porter soit, sur un terrain avec ou sans bâtiment existant, soit sur la location d’un local.  
Pour les projets d’implantation d’une installation par achat ou construction, le CPE présente dans son étude d’opportunité au moins une option de location. Cette étude d’opportunité doit faire ressortir la meilleure de ces options.  
Pour les projets d’implantation d’une installation en location, le CPE peut présenter une étude d’opportunité qui peut présenter cette seule option.  </t>
  </si>
  <si>
    <t>Le processus comprend les six étapes suivantes</t>
  </si>
  <si>
    <t xml:space="preserve">1. Détermination des emplacements possibles  </t>
  </si>
  <si>
    <t xml:space="preserve">5. Analyse de chaque emplacement retenu  </t>
  </si>
  <si>
    <t xml:space="preserve">6. Choix d’un projet  </t>
  </si>
  <si>
    <t>Sans avoir défini de critères précis, diverses personnes intervenant auprès du CPE (chargé de projet, membres du conseil d’administration, architecte, intervenants locaux et autres) déterminent une série d’emplacements où l’on pourrait implanter l’installation du CPE.  </t>
  </si>
  <si>
    <t xml:space="preserve">L’analyse de chaque emplacement doit pouvoir permettre de distinguer les avantages et les inconvénients d’une manière plus détaillée qu’à l’étape du classement.  
Le premier élément à analyser est la possibilité d’y réaliser le projet du CPE. Chaque emplacement doit permettre l’implantation d’une installation selon le nombre de places autorisées par le permis. Est-il possible de construire sur le terrain? Le terrain est-il assez grand? Le bâtiment peut-il être transformé en CPE? Le zonage est-il adéquat ou peut-il être facilement modifié? Les services publics (égouts, adduction d’eau, électricité) sont-ils accessibles? Plusieurs autres questions peuvent être posées et, à la plupart d’entre elles, on ne peut répondre simplement par un oui ou par un non, mais plutôt par des arguments ou des faits.  
Il faut, en second lieu, faire une analyse sommaire des coûts à prévoir. Le prix de vente de l’emplacement est-il raisonnable, compte tenu qu’on doit y implanter une installation? Le prix de vente de chacun des emplacements correspond-il à la valeur de l’évaluation municipale ou à la valeur marchande? S’il est supérieur à l’évaluation, quelles en sont les raisons? Les coûts d’aménagement d’un bâtiment existant ou les coûts de construction sur un terrain existant risquent-ils d’occasionner un dépassement des enveloppes de financement accordées par le PFI? Si c’est le cas, on doit expliquer ce dépassement. Dans le cas d’une amélioration locative, les coûts de location prévus (incluant les frais) respectent-ils le montant admissible du coût d’occupation des locaux des règles budgétaires selon le projet ? Quels sont les avantages et les inconvénients financiers de chaque solution?  
En troisième lieu, il faut considérer les divers acteurs directement ou indirectement concernés par l’implantation du CPE. Qu’est-ce que les membres du CPE vont penser de l’emplacement choisi? Qui sont les concurrents du CPE à court et long terme, selon chaque emplacement? Comment vont réagir les habitants du quartier où se trouve l’emplacement? Quels sont les acteurs municipaux et quel est leur rôle? Qui sont les autres acteurs et quel est leur rôle?  
Le quatrième élément est l’analyse des risques possibles de l’implantation d’une installation, y compris les coûts que ces risques pourraient occasionner s’ils se confirment et les mesures de contingence prévues pour les atténuer ou les éliminer. Ces risques sont de plusieurs ordres : la contamination des sols, les contraintes architecturales du secteur, les règlements municipaux, le zonage nécessaire, l’emplacement du terrain, l’expansion démographique du secteur, etc. Tout projet présente des risques qui lui sont propres. Chaque CPE doit pouvoir les reconnaître pour en évaluer les conséquences possibles.  
Pour chacun des emplacements, il faut établir une liste des avantages et des inconvénients.  </t>
  </si>
  <si>
    <t xml:space="preserve">Pour faire le choix final d’un projet, le CPE doit élaborer une grille comportant une liste de critères pondérés pour aider les décideurs à choisir. Ces critères sont choisis en fonction des éléments de l’analyse. Le premier critère à considérer est le respect des enveloppes prévues dans le PFI. Le second critère à considérer est le respect des superficies minimales prévues au RSGEE pour accueillir le nombre d’enfants indiqué au permis. En faisant le choix d’un projet, le CPE doit démontrer au Ministère l’opportunité de le réaliser.  
À cette étape, un budget d’implantation incluant une estimation préliminaire des coûts d’aménagement et un plan d’implantation (plan de blocage ou esquisse) pourraient être demandés pour permettre au Ministère d’autoriser la poursuite des démarches sur l’opportunité choisie par le CPE. </t>
  </si>
  <si>
    <t xml:space="preserve">2. Présélection des emplacements  </t>
  </si>
  <si>
    <t xml:space="preserve">Les responsables du CPE évaluent chacun des emplacements proposés et éliminent ceux qui semblent inadéquats, en raison par exemple des lieux mêmes, du prix trop élevé, de l’impossibilité de louer un local ou d’acquérir un terrain, etc. À cette étape-ci, le CPE doit invoquer un motif sérieux pour éliminer un emplacement.  </t>
  </si>
  <si>
    <t xml:space="preserve">3. Classement des emplacements  </t>
  </si>
  <si>
    <t>Le CPE doit maintenant établir un classement des emplacements pour déterminer lesquels sont les plus intéressants et ne pas avoir à analyser inutilement les autres. Ce classement se fait au moyen d’une grille d’évaluation semi-formelle que le CPE peut lui-même concevoir et qui lui permettra de classer l’ensemble des emplacements selon une série de critères.  
Ces critères peuvent porter, entre autres, sur les éléments suivants : la situation des lieux, la possibilité de louer les locaux, la surface du terrain, le zonage, la facilité de construire ou de rénover, l’expansion démographique à long terme, etc. Cette liste de critères n’est pas exhaustive et peut être adaptée à la situation de chaque CPE.</t>
  </si>
  <si>
    <t xml:space="preserve">4. Choix d’un certain nombre d’emplacements  </t>
  </si>
  <si>
    <t xml:space="preserve">Après le classement des emplacements, on en choisit un certain nombre (idéalement de quatre à six) pour en faire une analyse plus détaillée.  </t>
  </si>
  <si>
    <t xml:space="preserve">Objectif 
Cette annexe définit les lignes directrices et les modalités de calcul relatives à la détermination d’une mise de fonds d’un CPE dans le cadre d’un projet financé par le programme de financement des infrastructures (PFI). Elle précise les références aux principes généraux, les définitions communes et la méthode de calcul privilégiée. </t>
  </si>
  <si>
    <r>
      <t xml:space="preserve">Principes généraux  
Les 3 principes généraux suivants permettent de justifier et d’encadrer l’exigence ministérielle de la mise de fonds des CPE : 
</t>
    </r>
    <r>
      <rPr>
        <u/>
        <sz val="11"/>
        <rFont val="Calibri"/>
        <family val="2"/>
        <scheme val="minor"/>
      </rPr>
      <t xml:space="preserve">Maintien des services de garde </t>
    </r>
    <r>
      <rPr>
        <sz val="11"/>
        <rFont val="Calibri"/>
        <family val="2"/>
        <scheme val="minor"/>
      </rPr>
      <t xml:space="preserve">
Les CPE doivent assurer l’offre des services de garde aux parents ; 
</t>
    </r>
    <r>
      <rPr>
        <u/>
        <sz val="11"/>
        <rFont val="Calibri"/>
        <family val="2"/>
        <scheme val="minor"/>
      </rPr>
      <t>Saine gestion des fonds publics</t>
    </r>
    <r>
      <rPr>
        <sz val="11"/>
        <rFont val="Calibri"/>
        <family val="2"/>
        <scheme val="minor"/>
      </rPr>
      <t xml:space="preserve"> 
Le Ministère vise la saine gestion et la protection des fonds publics ainsi qu’une utilisation judicieuse et appropriée des surplus cumulés des CPE ; 
</t>
    </r>
    <r>
      <rPr>
        <u/>
        <sz val="11"/>
        <rFont val="Calibri"/>
        <family val="2"/>
        <scheme val="minor"/>
      </rPr>
      <t xml:space="preserve">Équité de traitement </t>
    </r>
    <r>
      <rPr>
        <sz val="11"/>
        <rFont val="Calibri"/>
        <family val="2"/>
        <scheme val="minor"/>
      </rPr>
      <t xml:space="preserve">
Le Ministère doit garantir de traiter tous les CPE de façon équitable en assurant un traitement cohérent et uniforme dans l’application des mesures. 
La mise de fonds du CPE ne doit pas avoir pour effet d’augmenter le niveau de financement du Ministère ou d’empêcher le CPE de s’acquitter de ses obligations à long terme.  </t>
    </r>
  </si>
  <si>
    <t xml:space="preserve">Définitions 
Cette section présente la définition de plusieurs termes comptables utilisés dans la présente annexe afin d’assurer une compréhension commune. 
Actif à court terme : total de l’encaisse, des placements temporaires, des créances et effets à recevoir, des stocks et des autres valeurs réalisables dans moins d’un an ; 
Passif à court terme : total des comptes créditeurs, des prêts bancaires d’exploitation et des autres créances dues dans moins d’un an ; 
Fonds de roulement : excédent de l’actif à court terme sur le passif à court terme ; 
Placement à long terme : placement en valeurs mobilières ou en biens immobiliers effectué par l’entité pour une durée non déterminée excédant 12 mois ; 
Actifs nets investis en immobilisations : investissement net de l’organisme dans ses immobilisations ; 
Actifs nets affectés : solde des actifs moins les passifs qui sont réservés à un usage déterminé ;  
Actifs nets non affectés : solde des actifs moins les passifs pour lesquels l’usage n’est pas défini et qui sert aux opérations courantes. </t>
  </si>
  <si>
    <t xml:space="preserve">Fonds de roulement ajusté 
Le fonds de roulement est calculé en prenant le solde des actifs à court terme et en soustrayant le solde des passifs à court terme. Il est ajusté pour tenir compte des particularités propres aux activités et au mode de financement des CPE. Il est calculé à une date qui permet de s’assurer de la fiabilité des données. Le Ministère préconise la date de fin d’exercice des états financiers vérifiés. 
L’actif à court terme est ajusté pour tenir compte des placements à long terme et de certains autres actifs à long terme qui sont difficilement justifiables dus à la nature même d’un organisme sans but lucratif (OSBL). Pour cette raison, les placements à long terme et certains autres actifs à long terme doivent être considérés comme des actifs à court terme du CPE aux fins du calcul du fonds de roulement ajusté.  
Le passif à court terme est ajusté afin d’exclure les marges de crédit de la Banque Nationale du Québec (BNC) et/ou de la Fédération des Caisses Desjardins du Québec qui ne sont pas converties en prêts à long terme puisque l’utilisation de ces passifs ont pour effet de sous-estimer le fonds de roulement. Le passif à court terme est également ajusté pour ne pas inclure la tranche échéant dans l’année des prêts financés par le Ministère à même la Subvention pour le financement des infrastructures. Toutefois, le passif à court terme doit inclure la tranche des autres dettes à long terme non financées par le Ministère échéant dans l’année. </t>
  </si>
  <si>
    <t xml:space="preserve">Marge de manœuvre pour opérations courantes de 10 % 
Pour estimer la marge de manœuvre pour opérations courantes, le Ministère utilise le plus récent état des versements ainsi que le montant total de la contribution parentale. Cette marge de manœuvre permet au CPE de conserver une partie de son fonds de roulement pour pallier ces besoins de liquidités à court terme reliés à ses opérations courantes de fonctionnement. Elle correspond à 10 % des revenus annuels (subvention de fonctionnement et contribution parentale). Le montant des revenus considérés dans le calcul ne doit pas tenir compte d’une éventuelle augmentation des places au permis.  </t>
  </si>
  <si>
    <t xml:space="preserve">Projets prévus admissibles et autorisés par le CPE  
Il s’agit d’identifier les projets approuvés par le Conseil d’administration pour lesquels des réserves ont été accumulées comme étant les actifs nets affectés par le CPE. Il doit y avoir une preuve d’une résolution officielle du Conseil d’administration pour justifier les sommes à cet égard. Elle inclut des projets d’investissement en infrastructure ainsi que d’autres projets d’immobilisation prévus par les CPE.  
Malgré ce qui précède, le Ministère peut, dans des situations qu’il juge exceptionnelles, déterminer un montant différent comme mise de fonds d’un CPE s’il y a une démonstration claire et non équivoque que malgré l’application des modalités définies dans la présente annexe :  
La mise de fonds exigée est trop minime et les surplus cumulés du CPE sont importants qu’il est requis d’exiger un montant supérieur du CPE ;  
La mise de fonds exigée est trop élevée, ce qui pourrait mettre le CPE en difficultés financières. </t>
  </si>
  <si>
    <t>1- Renseignements sur le titulaire de permis</t>
  </si>
  <si>
    <t>Nom :</t>
  </si>
  <si>
    <t>Numéro de la division de garde en installation :</t>
  </si>
  <si>
    <t>Nbs places sub.18 mois et +</t>
  </si>
  <si>
    <t>Moins de 18 mois</t>
  </si>
  <si>
    <t>Bureau Coordonnateur</t>
  </si>
  <si>
    <t>2- Fonds de Roulement de la division de garde en installation</t>
  </si>
  <si>
    <t>BILAN</t>
  </si>
  <si>
    <t>Actif court terme</t>
  </si>
  <si>
    <t xml:space="preserve">Date du bilan </t>
  </si>
  <si>
    <t xml:space="preserve">Ajustement  </t>
  </si>
  <si>
    <t>Rapport vérifié (oui/non)</t>
  </si>
  <si>
    <t>PFI à recevoir (104)</t>
  </si>
  <si>
    <t xml:space="preserve">Actifs à court terme ajusté </t>
  </si>
  <si>
    <t>Passif à court terme</t>
  </si>
  <si>
    <t>Marge BNC</t>
  </si>
  <si>
    <t>Dette court terme PFI (165)</t>
  </si>
  <si>
    <t xml:space="preserve">Passif à court terme ajusté </t>
  </si>
  <si>
    <t>Fonds de roulement ajusté</t>
  </si>
  <si>
    <t>3- Projets prévus par le CPE et autres</t>
  </si>
  <si>
    <t>Types de projet</t>
  </si>
  <si>
    <t>Installation visée</t>
  </si>
  <si>
    <t>Engagement monétaire</t>
  </si>
  <si>
    <t>Résolution CA</t>
  </si>
  <si>
    <t>Plan d'entretien et remplacement des actifs immobiliers</t>
  </si>
  <si>
    <t>Remplacements d'actifs mobiliers)</t>
  </si>
  <si>
    <t>Autres</t>
  </si>
  <si>
    <t>Somme réservée pour les autres projets admissibles (A)</t>
  </si>
  <si>
    <t xml:space="preserve">4- Marge de manœuvre </t>
  </si>
  <si>
    <t>Subvention - Calcul Prévi. 2022-2023</t>
  </si>
  <si>
    <t>Contribution parentale (totale installations)</t>
  </si>
  <si>
    <t>Subvention totale</t>
  </si>
  <si>
    <t xml:space="preserve">Pourcentage de marge de manœuvre </t>
  </si>
  <si>
    <t>Marge de manœuvre  (B)</t>
  </si>
  <si>
    <t>5- Évaluation de la mise de fonds recommandée</t>
  </si>
  <si>
    <t xml:space="preserve">Étape 1 </t>
  </si>
  <si>
    <t xml:space="preserve">Fonds de roulement ajusté </t>
  </si>
  <si>
    <t>Moins:</t>
  </si>
  <si>
    <t>Marge de manœuvre (B)</t>
  </si>
  <si>
    <t>Fonds de roulement après marge (D)</t>
  </si>
  <si>
    <t xml:space="preserve">Étape 2 </t>
  </si>
  <si>
    <t>Projets prévues et autres (A)</t>
  </si>
  <si>
    <t xml:space="preserve">Mise de fonds recommandée selon étape 2 </t>
  </si>
  <si>
    <t xml:space="preserve">Étape 3 </t>
  </si>
  <si>
    <t>Pourcentage à investir dans le projet</t>
  </si>
  <si>
    <t xml:space="preserve">Mise de fonds recommandée selon étape 3 </t>
  </si>
  <si>
    <t xml:space="preserve">Étape 4 </t>
  </si>
  <si>
    <t xml:space="preserve">Mise de fonds recommandée </t>
  </si>
  <si>
    <t>Le plus élevé des montants à l'étape 2 et l'étape 3</t>
  </si>
  <si>
    <t>Afin de permettre au CPE d’effectuer les vérifications diligentes qui s’imposent avant de conclure toute transaction immobilière, certaines clauses spécifiques en la matière devraient être prévues à l’entente. Sans se substituer aux recommandations de vos professionnels, il est fortement conseillé de prévoir des modalités s’apparentant aux suivantes.</t>
  </si>
  <si>
    <t>Vérification diligente par l’Acheteur</t>
  </si>
  <si>
    <t xml:space="preserve">À compter de la date de signature de la présente Promesse par le Vendeur, l’Acheteur disposera de [quatre-vingt-dix (90) jours [ou toute autre période en fonction du dossier]] (la « Période de Vérification Diligente ») pour effectuer, selon les modalités prévues aux présentes, les expertises nécessaires afin de se satisfaire des éléments suivants, [le tout sous réserve des paragraphes ●●●●● et ●●●●● des présentes] : 
le titre du Vendeur relativement à l’Immeuble, l’état matériel et environnemental de l’Immeuble, ainsi que la conformité aux lois et règlements applicables émanant des autorités ayant compétence sur l’Immeuble. </t>
  </si>
  <si>
    <t>Options de l’Acheteur durant la Période de Vérification Diligente</t>
  </si>
  <si>
    <t xml:space="preserve">X.X Durant la Période de Vérification Diligente, l’Acheteur doit : 
Aviser le Vendeur par écrit de son insatisfaction quant à certaines questions se rapportant à sa vérification diligente; ou 
Aviser le Vendeur par écrit qu’il se déclare satisfait des résultats de sa vérification diligente. 
X.X Si l’Acheteur néglige de donner l’un des avis prévus au paragraphe 4.1, l’Acheteur ne sera pas réputé être satisfait des résultats de sa vérification diligente. Les parties devront convenir dans les meilleurs délais d’une prolongation de la Période de vérification diligente pour permettre à l’Acheteur de compléter sa vérification diligente. 
X.X Si l’Acheteur remet l’avis écrit visé au paragraphe ‎x.x, le Vendeur devra aviser par écrit l’Acheteur, dans les [soixante (60) jours] suivant l’expiration de la Période de Vérification Diligente : 
Qu’il est incapable, ou qu’il refuse, à sa seule discrétion, de régler les questions soulevées par l’Acheteur. L’Acheteur pourra alors soit i) renoncer à son insatisfaction, ou ii) maintenir celle-ci; dans ce dernier cas, la présente Promesse sera alors résiliée [et le Dépôt sera remboursé à l’Acheteur] sans possibilité de recours de part et d’autre;  
Qu’il est disposé à s’engager à régler les questions soulevées par l’Acheteur avant ou à la Date de Clôture ou à toute autre date convenue entre les parties, ou à accorder un crédit à l’Acheteur dans l’état des rajustements pour prendre en compte celles-ci. L’Acheteur pourra, à sa seule discrétion, soit i) accepter ou ii) refuser la proposition du Vendeur; dans ce dernier cas, la présente Promesse sera alors résiliée [et le Dépôt sera remboursé à l’Acheteur] sans possibilité de recours de part et d’autre. </t>
  </si>
  <si>
    <t>Droit d’Inspection</t>
  </si>
  <si>
    <t xml:space="preserve">Au cours de la Période de Vérification Diligente, moyennant la remise au Vendeur d’un préavis approprié répondant aux exigences raisonnables de celui-ci, l’Acheteur sera autorisé à effectuer, pendant les heures normales de bureaux, les tests, les expertises et inspections requises relativement à l’Immeuble qui doivent être effectuées sur les lieux. Ces tests, expertises ou inspections devront débuter et se terminer au cours de la Période de Vérification Diligente. Toutefois, sans restreindre le caractère général de ce qui précède, durant la Période de Vérification Diligente et par la suite jusqu’à la Date de Clôture, l’Acheteur pourra accéder à l’Immeuble à ses propres frais et risques avec le consentement préalable du Vendeur et en présence d’un représentant de ce dernier.  
x.x Les tests, inspections et expertises effectués par l’Acheteur ou ses représentants seront faits aussi rapidement que possible, aux frais et risques de l’Acheteur.  L’Acheteur déclare que ces tests, expertises et inspections seront effectués à des périodes et selon des modalités à être approuvées par le Vendeur lequel ne pourra refuser que pour des motifs raisonnables. Un représentant du Vendeur pourra être présent durant les tests et inspections visés. 
x.x Les dommages causés à l’Immeuble, le cas échéant, par suite de l’entrée de l’Acheteur dans celui-ci ou dans toute partie de celui-ci, ou en raison des activités de l’Acheteur ou de ses représentants en rapport avec l’Immeuble ou toute partie de celui-ci, seront promptement réparés par l’Acheteur.  
x.x Sous réserve des autres dispositions de la présente Promesse, les obligations de l’Acheteur stipulées au paragraphe 5.3 des présentes subsistent après la résiliation de la présente Promesse. </t>
  </si>
  <si>
    <t>Documentation</t>
  </si>
  <si>
    <t xml:space="preserve">Le Vendeur devra remettre à l’Acheteur, au plus tard cinq (5) jours après la signature de la présente Promesse, tout document, rapport, étude ou analyse, avis, certificat de localisation, titres de propriétés qu’il a en sa possession. </t>
  </si>
  <si>
    <t>Modalités de la vente</t>
  </si>
  <si>
    <t xml:space="preserve">Cette vente est faite avec les garanties légales du droit de propriété et de qualité. 
Relativement à ces garanties, les parties reconnaissent expressément que celles-ci ne sont aucunement diminuées par les vérifications préalablement effectuées par l’Acheteur. </t>
  </si>
  <si>
    <t>Conditions spéciales [À adapter, au besoin, selon les particularités de chaque dossier ]</t>
  </si>
  <si>
    <t xml:space="preserve">Clause [Nommer ] 
Les délais prévus aux articles [énumérer les clauses conséquentes] de la présente Promesse seront automatiquement prolongés d’une période équivalente à celle pendant laquelle sera en vigueur [fournir la raison] ayant pour effet de suspendre ou restreindre les services pouvant être rendus relativement aux démarches menant à la conclusion de transactions immobilières, incluant toute inspection ou expertise requise pendant la Période de Vérification Diligente. </t>
  </si>
  <si>
    <t>Conditions préalables à la vente</t>
  </si>
  <si>
    <t xml:space="preserve">La signature de l’acte de vente est conditionnelle à l’obtention des autorisations des autorités gouvernementales et du CA par l’Acheteur. [Clause à ajuster au besoin] 
x.x Si cette condition ne peut être remplie, l’Acheteur pourra, à son gré, résilier la présente Promesse en remettant un avis écrit en ce sens au Vendeur et, en pareil cas, le Vendeur et l’Acheteur seront libérés de leurs obligations aux termes des présentes [et le Dépôt sera remboursé à l’Acheteur], sans possibilité de recours de part et d’autre. [Clause à ajuster au besoin] </t>
  </si>
  <si>
    <t>Programme de financement des insfrastructures (PFI)</t>
  </si>
  <si>
    <t>1. Zonage et règlements municipaux</t>
  </si>
  <si>
    <t xml:space="preserve">2. Superficie </t>
  </si>
  <si>
    <t>3. Construction des infrastructures</t>
  </si>
  <si>
    <t>4. Études environnementales</t>
  </si>
  <si>
    <t>5. Financement</t>
  </si>
  <si>
    <t xml:space="preserve">6. Autres éléments </t>
  </si>
  <si>
    <t>Documents requis</t>
  </si>
  <si>
    <r>
      <t>• Document attestant du caractère non inondable de l'emplacement 
• S’il y a un bâtiment érigé sur le terrain : Une copie du certificat de localisation 
• S’il n’y a aucun bâtiment sur le terrain : Une copie certifiée du plan cadastral
• Renseignements de la municipalité ou de l’arrondissement confirmant la possibilité d’implanter un CPE sur le terrain  (Zonage, exigences et normes d’implantation de la municipalité ou de l’arrondissement, règlementation de la municipalité ou de l’arrondissement) 
• Preuve provenant de la municipalité attestant la possibilité de modifier le zonage, le cas échéant.</t>
    </r>
    <r>
      <rPr>
        <sz val="10"/>
        <color rgb="FFFF0000"/>
        <rFont val="Calibri"/>
        <family val="2"/>
        <scheme val="minor"/>
      </rPr>
      <t xml:space="preserve">                                                                        </t>
    </r>
    <r>
      <rPr>
        <sz val="10"/>
        <rFont val="Calibri"/>
        <family val="2"/>
        <scheme val="minor"/>
      </rPr>
      <t xml:space="preserve">•Si une subdivision cadastrale est nécessaire, le plan de subdivision </t>
    </r>
  </si>
  <si>
    <t xml:space="preserve">• Extrait des règlements municipaux pour confirmer le nombre de cases de stationnement requis, entrées charretières, débarcadère, possibilité de  construire sur plus d'un étage, etc;                                                                                                                         • Extrait du PIIA attestant les aménagements requis. Ex: stationnement sur le côté, nombre d'arbres, etc. </t>
  </si>
  <si>
    <t xml:space="preserve">• Renseignements de la municipalité ou de l’arrondissement confirmant la possibilité de branchement aux services publics. </t>
  </si>
  <si>
    <t>• Étude de sol : Étude géotechnique, étude  environnementale et autres études pertinentes; 
• Lorsqu’un projet de réhabilitation de terrain contaminé a été soumis et accepté dans le cadre du programme Climat Sol-Plus du ministère de l’Environnement et de la Lutte contre les changements climatiques (MELCC) : Lettre d’acceptation du ministre de l’Environnement et de la Lutte contre les changements climatiques adressés au maire ou à la mairesse de la municipalité concernée par le projet.</t>
  </si>
  <si>
    <t xml:space="preserve">• Évaluation municipale du terrain désiré; 
• Estimation par un évaluateur agréé de la valeur marchande de la propriété désirée lorsqu’Il y a un écart important entre l’évaluation municipale et le prix demandé; 
• Renseignements sur les infrastructures fournies ou à payer; 
• Lettre d’entente de cession de terrain.  </t>
  </si>
  <si>
    <t>•Une étude d'opportunité, le cas échéant;                                            •Un calendrier de réalisation du projet;             •Budget d'implantation pour le terrain;                    •Projet de déclaration des copropriétaires;
• Projet de contrat d’emphytéose d’une durée minimale de 40 ans;                                                                 • Vérification de l’offre conditionnelle pour le terrain sur lequel serait construite l’installation (ex : en fonction des résultats concluants de l’étude de sol, de l’approbation du projet par le Ministère, etc.);
• Autres documents pouvant influencer le choix de l’emplacement.</t>
  </si>
  <si>
    <t>Critères obligatoires</t>
  </si>
  <si>
    <r>
      <t>• Le terrain est situé en zone non-inondable; 
• Le terrain n’est pas situé à proximité d’un gazoduc, d’une station-essence ou d’un autre établissement</t>
    </r>
    <r>
      <rPr>
        <sz val="10"/>
        <color rgb="FFFF0000"/>
        <rFont val="Calibri"/>
        <family val="2"/>
        <scheme val="minor"/>
      </rPr>
      <t xml:space="preserve"> </t>
    </r>
    <r>
      <rPr>
        <sz val="10"/>
        <color theme="1"/>
        <rFont val="Calibri"/>
        <family val="2"/>
        <scheme val="minor"/>
      </rPr>
      <t>pouvant influencer la qualité de l’air (Ex: la proximité d'un autoroute); 
• Le terrain respecte le zonage et les règlements municipaux ou d’arrondissements permettant la construction du CPE.</t>
    </r>
    <r>
      <rPr>
        <sz val="10"/>
        <color rgb="FFFF0000"/>
        <rFont val="Calibri"/>
        <family val="2"/>
        <scheme val="minor"/>
      </rPr>
      <t xml:space="preserve"> </t>
    </r>
    <r>
      <rPr>
        <sz val="10"/>
        <color theme="1"/>
        <rFont val="Calibri"/>
        <family val="2"/>
        <scheme val="minor"/>
      </rPr>
      <t xml:space="preserve">
</t>
    </r>
  </si>
  <si>
    <r>
      <t xml:space="preserve">• La superficie du terrain doit permettre la construction d'une installation d'une capacité suffisante pour le nombre de places octroyées et/ou le nombre de places au permis (relocalisation permanente);                                                                      </t>
    </r>
    <r>
      <rPr>
        <i/>
        <sz val="10"/>
        <rFont val="Calibri"/>
        <family val="2"/>
        <scheme val="minor"/>
      </rPr>
      <t xml:space="preserve">Réf. Art. 31 et 39 RSGÉE  </t>
    </r>
    <r>
      <rPr>
        <sz val="10"/>
        <rFont val="Calibri"/>
        <family val="2"/>
        <scheme val="minor"/>
      </rPr>
      <t xml:space="preserve">                                                           • La superficie du terrain doit permettre l'aménagement d'un espace extérieur permettant d'acceuillir au moins le tiers du nombre maximum d'enfants indiqué au permis.                                          </t>
    </r>
    <r>
      <rPr>
        <i/>
        <sz val="10"/>
        <rFont val="Calibri"/>
        <family val="2"/>
        <scheme val="minor"/>
      </rPr>
      <t>Réf. Art. 39 RSGÉE</t>
    </r>
  </si>
  <si>
    <r>
      <t>• Les infrastructures nécessaires pour l’implantation du CPE peuvent être installées sur le terrain;
• Les coûts associés à l’installation des infrastructures sont raisonnables</t>
    </r>
    <r>
      <rPr>
        <sz val="10"/>
        <color rgb="FFFF0000"/>
        <rFont val="Calibri"/>
        <family val="2"/>
        <scheme val="minor"/>
      </rPr>
      <t xml:space="preserve"> </t>
    </r>
    <r>
      <rPr>
        <sz val="10"/>
        <color theme="1"/>
        <rFont val="Calibri"/>
        <family val="2"/>
        <scheme val="minor"/>
      </rPr>
      <t>notamment en comparaison du budget d’implantation.</t>
    </r>
  </si>
  <si>
    <t>• Déterminer si le terrain est contaminé et, si oui, obtenir un approximatif du coût et du délai associés;
• Déterminer si le projet est viable en considérant les coûts et délais liés à la décontamination;  
• Déterminer si la portance du sol permet la construction du CPE et si des coûts supplémentaires sont à prévoir pour du remblai supplémentaire.</t>
  </si>
  <si>
    <t xml:space="preserve">•Considérer le coût par nombre de places de l’opportunité ciblée;                                               •Considérer le coût de l'achat du terrain, les coûts reliées à l'évaluation ainsi qu'à la réhabilitation de celui-ci pour le rendre prêt à la construction. 
</t>
  </si>
  <si>
    <t xml:space="preserve">•S’assurer que le budget est respecté ainsi que le calendrier du projet.  </t>
  </si>
  <si>
    <t>Lignes directrices</t>
  </si>
  <si>
    <t>Lorsqu’un changement de zonage est requis:          • Estimer le délai approximatif et comparer au calendrier de réalisation de projets;                           • Considérer le délai prévu pour l'opération cadastrale s'il y a lieu.</t>
  </si>
  <si>
    <t>Le tableau de références des superficies maximales financées par le PFI permet de calculer la superficie d'une installation en fonction du nombre d'enfants.</t>
  </si>
  <si>
    <t xml:space="preserve">S’il y a plusieurs infrastructures à construire :                                                    • Obtenir des soumissions afin d’avoir une estimations des frais à encourir. </t>
  </si>
  <si>
    <t xml:space="preserve">• Avant le dépôt d'une offre d'achat conditionnelle par le CPE, celui-ci doit consulter les documents disponibles liés à l'historique du terrain afin de vérifier s'il est contaminé et si les conditions du sol et environnementales permettent l'implantation ou l'acquisition d'une installation.                                                              •Les études environnementales disponibles datant d'environ cinq (5) ans ou moins peuvent être considérées. Au delà de cette période, ou en présence de conditions ou d'informations nouvelles comportant un risque datant de moins de deux (2) ans, de nouvelles études sont requises.                                                                           • Advenant l'absence de renseignements les études environnementales (phase 1) et géotechniques peuvent être réalisées après l'acceptation de l'offre d'achat conditionnelle, sous condition que l'offre d'achat conditionnelle prévoit les clauses permettant au CPE d'effectuer les travaux d'analyse requis.                                                                                           • Dans l'éventualité d'offres d'achat concurrentielles et face à un risque réel de perte d'opportunité, le CPE peut exceptionnellement demander au Ministère l'autorisation de lever la condition. Les documents confirmant le contexte seront exigés.                                          </t>
  </si>
  <si>
    <t xml:space="preserve">• Favoriser l’obtention d’estimations des coûts des infrastructures; 
</t>
  </si>
  <si>
    <t xml:space="preserve">•Le terrain est situé dans un territoire ciblé en deficit de places                                                                       •La durée d'utilisation de l'opportunité est suffisante.           </t>
  </si>
  <si>
    <t>Politique d'intégration des arts à l'architecture et à l'environnement des bâtiments et des sites gouvernementaux et publics                      Évaluation de l'admissibilité</t>
  </si>
  <si>
    <t>Tout centre de la petite enfance (CPE) dont le projet est assujetti à la Politique d'intégration des arts à l'architecture et à l'environnement des bâtiments et des sites gouvernementaux et publics (Politiques d'intégration des arts) ou toute autre politique applicable en matière d'intégration des arts doit assurer la mise en application de cette politique. Tout CPE doit communiquer avec le ministère de la Culture des Communications dès le début de son projet afin d'obtenir une décision sur son assujettissement à la Politique d'intégration des arts et de faire établir la somme qui doit y être consacrée.</t>
  </si>
  <si>
    <t>Référence: Règles administratives du programme de financement des infrastructures et autres subventions liées à des projets d'immobilisation.</t>
  </si>
  <si>
    <t>Lien utile: Guide d'application de la politique d'intégration des arts à l'architecture et à l'environnement des bâtiments et des sites gouvernementaux et publics.</t>
  </si>
  <si>
    <t>Renseignements sur le CPE</t>
  </si>
  <si>
    <t xml:space="preserve">Nom: </t>
  </si>
  <si>
    <t xml:space="preserve">Numéro de division: </t>
  </si>
  <si>
    <t>Numéro de l'installation:</t>
  </si>
  <si>
    <t>Adresse de l'endroit où se réalisera le projet</t>
  </si>
  <si>
    <t>Description du projet</t>
  </si>
  <si>
    <t>Brève description du projet (implantation d'CPE, agrandissement d'une installation)</t>
  </si>
  <si>
    <t>Date de début des travaux (AAAA-MM-JJ):</t>
  </si>
  <si>
    <t>Date de fin des travaux (AAAA-MM-JJ):</t>
  </si>
  <si>
    <t>Budget total (incluant les taxes):       $</t>
  </si>
  <si>
    <t>Ventilation détaillée du projet</t>
  </si>
  <si>
    <t>Personne représentant le CPE</t>
  </si>
  <si>
    <t xml:space="preserve">Numéro de téléphone: </t>
  </si>
  <si>
    <t>Numéro de poste:</t>
  </si>
  <si>
    <t>Adresse courriel:</t>
  </si>
  <si>
    <t>Le formulaire doit être transmis par courriel à l'adresse suivante: integrationdesarts@mcc.gouv.qc.ca</t>
  </si>
  <si>
    <t>Ministère de la Famille</t>
  </si>
  <si>
    <t>FO-1900 (08-2021)</t>
  </si>
  <si>
    <t xml:space="preserve"> Annexe 11                                                                                                                                                                                      Relevé des dépenses non reliées à des travaux de construction                                                                                                                                                                                                                                                                                           </t>
  </si>
  <si>
    <t>Enveloppe</t>
  </si>
  <si>
    <t>Catégorie de dépenses</t>
  </si>
  <si>
    <t>Fournisseur</t>
  </si>
  <si>
    <t>Référence facture</t>
  </si>
  <si>
    <t>Montant avant taxes</t>
  </si>
  <si>
    <t>TVQ                    9,975%</t>
  </si>
  <si>
    <t>Total avec                    100% des taxes</t>
  </si>
  <si>
    <t>Totaux</t>
  </si>
  <si>
    <t>Approbation CPE</t>
  </si>
  <si>
    <r>
      <t>Date (</t>
    </r>
    <r>
      <rPr>
        <sz val="9"/>
        <rFont val="Calibri"/>
        <family val="2"/>
      </rPr>
      <t>Année-Mois-Jour</t>
    </r>
    <r>
      <rPr>
        <sz val="11"/>
        <rFont val="Calibri"/>
        <family val="2"/>
        <scheme val="minor"/>
      </rPr>
      <t>)</t>
    </r>
  </si>
  <si>
    <t>Nom et fonction de la personne autorisée (DR):</t>
  </si>
  <si>
    <t>Direction régionale</t>
  </si>
  <si>
    <t>Places au permis</t>
  </si>
  <si>
    <t>Règles budgétaires</t>
  </si>
  <si>
    <t xml:space="preserve">Taxes 100%                            TPS 5% / TVQ 9,975%                           </t>
  </si>
  <si>
    <t>Coûts du projet avec                                                     50% des taxes</t>
  </si>
  <si>
    <t>Achat-construction</t>
  </si>
  <si>
    <t xml:space="preserve">  Coût de construction ou d’agrandissement</t>
  </si>
  <si>
    <t xml:space="preserve">   Branchement temporaire aux services publics</t>
  </si>
  <si>
    <t xml:space="preserve">  Aménagement de voies de circulation temporaire</t>
  </si>
  <si>
    <t xml:space="preserve">  Permis</t>
  </si>
  <si>
    <t xml:space="preserve">  Assurances exigées pour les travaux</t>
  </si>
  <si>
    <t xml:space="preserve">  Achat d’un bâtiment</t>
  </si>
  <si>
    <t xml:space="preserve">  Amélioration locative</t>
  </si>
  <si>
    <t xml:space="preserve">  Rénovation ou réaménagement</t>
  </si>
  <si>
    <t xml:space="preserve">  Autres * (préciser) :</t>
  </si>
  <si>
    <t>Total - Achat construction</t>
  </si>
  <si>
    <t>Mobilier et équipement</t>
  </si>
  <si>
    <t>Équipements meubles</t>
  </si>
  <si>
    <t>Équipement de cuisine ou de buanderie</t>
  </si>
  <si>
    <t>Matériel et mobilier de bureau</t>
  </si>
  <si>
    <t>Matériel informatique</t>
  </si>
  <si>
    <t>Matériel éducatif</t>
  </si>
  <si>
    <t>Jouets destinés aux aires de jeux</t>
  </si>
  <si>
    <t>Autres * (préciser) :</t>
  </si>
  <si>
    <t>Total - Mobilier et équipement</t>
  </si>
  <si>
    <t>Jeux extérieurs</t>
  </si>
  <si>
    <t>Total - Jeux extérieurs</t>
  </si>
  <si>
    <t>Aménagement extérieur</t>
  </si>
  <si>
    <t>Stationnement</t>
  </si>
  <si>
    <t>Aménagement paysager</t>
  </si>
  <si>
    <t>Gazonnement</t>
  </si>
  <si>
    <t>Clôture</t>
  </si>
  <si>
    <t>Autres (préciser) :</t>
  </si>
  <si>
    <t>Total - Aménagement extérieur</t>
  </si>
  <si>
    <t>Honoraires professionnels</t>
  </si>
  <si>
    <t>Chargé de projet</t>
  </si>
  <si>
    <t>Architecte</t>
  </si>
  <si>
    <t>Ingénieur</t>
  </si>
  <si>
    <t>Arpenteur</t>
  </si>
  <si>
    <t>Architecte paysagiste</t>
  </si>
  <si>
    <t>Comptable</t>
  </si>
  <si>
    <t>Notaire, avocat</t>
  </si>
  <si>
    <t>Total - Honoraires professionnels</t>
  </si>
  <si>
    <t>Intégration des arts à l’architecture</t>
  </si>
  <si>
    <t>Intégration des arts</t>
  </si>
  <si>
    <t>Total - Intégration des arts à l’architecture</t>
  </si>
  <si>
    <t>Coût d’achat du terrain (1)</t>
  </si>
  <si>
    <t>Études de sol</t>
  </si>
  <si>
    <t>Certificat de localisation</t>
  </si>
  <si>
    <t>Nivellement du terrain</t>
  </si>
  <si>
    <t>Déboisement</t>
  </si>
  <si>
    <t>Démolition sur le terrain</t>
  </si>
  <si>
    <t>Infrastructures (2)</t>
  </si>
  <si>
    <t>Décontamination du terrain</t>
  </si>
  <si>
    <t>Total - Terrain</t>
  </si>
  <si>
    <t>TOTAL BUDGET D'IMPLANTATION PRÉLIMINAIRE</t>
  </si>
  <si>
    <r>
      <rPr>
        <b/>
        <sz val="11"/>
        <rFont val="Calibri"/>
        <family val="2"/>
        <scheme val="minor"/>
      </rPr>
      <t>(1)</t>
    </r>
    <r>
      <rPr>
        <b/>
        <sz val="14"/>
        <rFont val="Calibri"/>
        <family val="2"/>
        <scheme val="minor"/>
      </rPr>
      <t xml:space="preserve"> </t>
    </r>
    <r>
      <rPr>
        <sz val="11"/>
        <rFont val="Calibri"/>
        <family val="2"/>
        <scheme val="minor"/>
      </rPr>
      <t xml:space="preserve">Comprend aussi le pourcentage du terrain si on achète un bâtiment                                                                                                                                                                                                                 </t>
    </r>
  </si>
  <si>
    <r>
      <rPr>
        <b/>
        <sz val="11"/>
        <rFont val="Calibri"/>
        <family val="2"/>
        <scheme val="minor"/>
      </rPr>
      <t>(2)</t>
    </r>
    <r>
      <rPr>
        <sz val="11"/>
        <rFont val="Calibri"/>
        <family val="2"/>
        <scheme val="minor"/>
      </rPr>
      <t xml:space="preserve">  Infrastructures (branchement aux services publics, fosse septique, puits artésien)</t>
    </r>
  </si>
  <si>
    <t>Sources de financement</t>
  </si>
  <si>
    <t>Montant</t>
  </si>
  <si>
    <t>Enveloppe de financement des infrastructures</t>
  </si>
  <si>
    <t>Autres subventions (1)</t>
  </si>
  <si>
    <t xml:space="preserve">Prêt hypothécaire (s’il y a lieu)                               </t>
  </si>
  <si>
    <t>Total - Sources de financement</t>
  </si>
  <si>
    <t>Mise de fonds du CPE</t>
  </si>
  <si>
    <t>Mise de fonds de la part de tiers</t>
  </si>
  <si>
    <t>Collecte de fonds</t>
  </si>
  <si>
    <t>Emprunt du CPE</t>
  </si>
  <si>
    <t>Autres sources de financement (2)</t>
  </si>
  <si>
    <t>Remboursement des taxes (50 %)</t>
  </si>
  <si>
    <t>Total - Mise de fonds du CPE et autres contributions</t>
  </si>
  <si>
    <t>TOTAL DU FINANCEMENT DISPONIBLE</t>
  </si>
  <si>
    <t>TOTAL DES COÛTS LIÉS AU PROJET (100% DES TAXES)</t>
  </si>
  <si>
    <r>
      <rPr>
        <b/>
        <sz val="11"/>
        <rFont val="Calibri"/>
        <family val="2"/>
        <scheme val="minor"/>
      </rPr>
      <t>(1)</t>
    </r>
    <r>
      <rPr>
        <b/>
        <sz val="14"/>
        <rFont val="Calibri"/>
        <family val="2"/>
        <scheme val="minor"/>
      </rPr>
      <t xml:space="preserve"> </t>
    </r>
    <r>
      <rPr>
        <sz val="11"/>
        <rFont val="Calibri"/>
        <family val="2"/>
        <scheme val="minor"/>
      </rPr>
      <t xml:space="preserve">Annexer les lettres d’intention (ex. : organismes locaux, centres locaux de développement (CLD), etc.)                                                                                                                                                                                                                </t>
    </r>
  </si>
  <si>
    <r>
      <rPr>
        <b/>
        <sz val="11"/>
        <rFont val="Calibri"/>
        <family val="2"/>
        <scheme val="minor"/>
      </rPr>
      <t>(2)</t>
    </r>
    <r>
      <rPr>
        <sz val="11"/>
        <rFont val="Calibri"/>
        <family val="2"/>
        <scheme val="minor"/>
      </rPr>
      <t xml:space="preserve">  Contribution d’un particulier, d’une entreprise ou d’un partenaire. Annexer les lettres d’intention (ex. : pour un CPE en milieu de travail, lettre de la société)</t>
    </r>
  </si>
  <si>
    <t xml:space="preserve">Le CPE a la responsabilité de présenter un projet optimisé qui respecte les enveloppes de financement disponibles et convenues dans l’entente de financement Ministère-CPE.  
Divers éléments sont susceptibles d’augmenter les coûts du projet et/ou les coûts d’occupation et d’entretien des locaux de manière importante. Les professionnels embauchés (architectes, ingénieurs, etc.) sont en mesure de formuler des recommandations et des alternatives. Ainsi, tout au long de la phase de conception du projet, mais surtout à l’étape préliminaire, il est recommandé d’évaluer et de questionner l’impact de certains éléments, dont notamment les suivants :  
* L’implantation, la géométrie et l’orientation du bâtiment. 
* Le choix de l’aménagement de l’installation (volumétrie de la toiture, hauteurs plancher/plafond proposées, fondation, parement, isolation, fenestration, etc.).  
* La configuration des lieux, plus précisément le lien entre les espaces, la division des pièces, la circulation permettant de diminuer les pertes, etc. 
* Le nombre de décrochés et de porte-à-faux dans l’enveloppe du bâtiment. 
* La superficie générale de l’installation pour tenir compte des superficies optimisées prévues aux présentes règles administratives.  
* Le choix des matériaux. 
* Le choix de mobilier complexe, non standard ou sur-mesure vs mobilier simple (compartiments doubles, réduction d’espaces fermés par une porte, etc.). 
* Le nombre de vestiaires et de compartiments à matelas. 
* Le nombre de toilettes et lavabos. 
* Les cloisons amovibles entre les aires de jeux. 
* Le nombre et le choix du type de portes et de fenêtres extérieures. 
* Le nombre et le choix du type de portes, de fenêtres et de cadres intérieurs. 
* La présence d’une hotte commerciale et/ou d’autres équipements, si non obligatoires. 
* L’envergure des travaux d’ingénierie, comme les systèmes de câbles chauffants, l’installation d’air conditionné, la distribution des services, etc.  
* L’envergure des travaux extérieurs (terrain, gazon, surface de jeu synthétique, aménagement, clôture, béton, cases de stationnement, etc.). </t>
  </si>
  <si>
    <t>Dans le cadre de l’analyse des plans d’aménagement, d’autres éléments pourraient être recommandés de la part du Ministère.</t>
  </si>
  <si>
    <r>
      <t>1. Renseignements sur le projet</t>
    </r>
    <r>
      <rPr>
        <sz val="12"/>
        <color rgb="FFFFFFFF"/>
        <rFont val="Arial"/>
        <family val="2"/>
      </rPr>
      <t> </t>
    </r>
  </si>
  <si>
    <r>
      <t>Nom du CPE</t>
    </r>
    <r>
      <rPr>
        <sz val="10"/>
        <color rgb="FF000000"/>
        <rFont val="Arial"/>
        <family val="2"/>
      </rPr>
      <t> </t>
    </r>
  </si>
  <si>
    <r>
      <t>Nombre de places</t>
    </r>
    <r>
      <rPr>
        <sz val="10"/>
        <color rgb="FF000000"/>
        <rFont val="Arial"/>
        <family val="2"/>
      </rPr>
      <t> </t>
    </r>
  </si>
  <si>
    <r>
      <t>Actuelles</t>
    </r>
    <r>
      <rPr>
        <sz val="10"/>
        <color rgb="FF000000"/>
        <rFont val="Arial"/>
        <family val="2"/>
      </rPr>
      <t> </t>
    </r>
  </si>
  <si>
    <t>Autorisées</t>
  </si>
  <si>
    <t>  </t>
  </si>
  <si>
    <t>0-17 mois </t>
  </si>
  <si>
    <r>
      <t>Type de projet</t>
    </r>
    <r>
      <rPr>
        <sz val="10"/>
        <color rgb="FF000000"/>
        <rFont val="Arial"/>
        <family val="2"/>
      </rPr>
      <t> </t>
    </r>
  </si>
  <si>
    <t>18-59 mois </t>
  </si>
  <si>
    <t>Total </t>
  </si>
  <si>
    <r>
      <t>Numéro de division</t>
    </r>
    <r>
      <rPr>
        <sz val="10"/>
        <color rgb="FF000000"/>
        <rFont val="Arial"/>
        <family val="2"/>
      </rPr>
      <t> </t>
    </r>
  </si>
  <si>
    <r>
      <t>Numéro d’installation</t>
    </r>
    <r>
      <rPr>
        <sz val="10"/>
        <color rgb="FF000000"/>
        <rFont val="Arial"/>
        <family val="2"/>
      </rPr>
      <t> </t>
    </r>
  </si>
  <si>
    <r>
      <t>Superficies maximales selon le PFI :</t>
    </r>
    <r>
      <rPr>
        <sz val="11"/>
        <color rgb="FF000000"/>
        <rFont val="Calibri"/>
        <family val="2"/>
      </rPr>
      <t> </t>
    </r>
  </si>
  <si>
    <r>
      <t>Directeur (trice)</t>
    </r>
    <r>
      <rPr>
        <sz val="10"/>
        <color rgb="FF000000"/>
        <rFont val="Arial"/>
        <family val="2"/>
      </rPr>
      <t> </t>
    </r>
  </si>
  <si>
    <r>
      <t>Installation</t>
    </r>
    <r>
      <rPr>
        <sz val="10"/>
        <color rgb="FF000000"/>
        <rFont val="Arial"/>
        <family val="2"/>
      </rPr>
      <t> </t>
    </r>
  </si>
  <si>
    <r>
      <t>Salle Multi </t>
    </r>
    <r>
      <rPr>
        <sz val="10"/>
        <color rgb="FF000000"/>
        <rFont val="Arial"/>
        <family val="2"/>
      </rPr>
      <t> </t>
    </r>
  </si>
  <si>
    <r>
      <t>Adresse</t>
    </r>
    <r>
      <rPr>
        <sz val="10"/>
        <color rgb="FF000000"/>
        <rFont val="Arial"/>
        <family val="2"/>
      </rPr>
      <t> </t>
    </r>
  </si>
  <si>
    <r>
      <t>Superficies projetées du projet : </t>
    </r>
    <r>
      <rPr>
        <sz val="10"/>
        <color rgb="FF000000"/>
        <rFont val="Arial"/>
        <family val="2"/>
      </rPr>
      <t> </t>
    </r>
  </si>
  <si>
    <r>
      <t>2. Identification des éléments optimisés par le CPE, par catégorie</t>
    </r>
    <r>
      <rPr>
        <sz val="12"/>
        <color rgb="FFFFFFFF"/>
        <rFont val="Arial"/>
        <family val="2"/>
      </rPr>
      <t> </t>
    </r>
  </si>
  <si>
    <t>(Pour des pistes de rationalisation, consulter l’Annexe 11 - Liste non exhaustive de pistes de rationalisation des règles administratives du PFI)</t>
  </si>
  <si>
    <r>
      <t>Qualité et type des matériaux</t>
    </r>
    <r>
      <rPr>
        <sz val="11.5"/>
        <color rgb="FF000000"/>
        <rFont val="Arial"/>
        <family val="2"/>
      </rPr>
      <t xml:space="preserve"> (Ex. : Types de portes et fenêtres, revêtements extérieurs, finis intérieurs, etc.) </t>
    </r>
  </si>
  <si>
    <t>Économie potentielle ($)</t>
  </si>
  <si>
    <r>
      <t>Aménagements au-delà des exigences du RSGEE</t>
    </r>
    <r>
      <rPr>
        <sz val="11.5"/>
        <color rgb="FF000000"/>
        <rFont val="Arial"/>
        <family val="2"/>
      </rPr>
      <t xml:space="preserve"> (Cloisons amovibles, monte-charge, nombre de vestiaires, nombre de bureaux, etc.) </t>
    </r>
  </si>
  <si>
    <t>Économie potentielle ($) </t>
  </si>
  <si>
    <r>
      <t>Superficie générale</t>
    </r>
    <r>
      <rPr>
        <sz val="11.5"/>
        <color rgb="FF000000"/>
        <rFont val="Arial"/>
        <family val="2"/>
      </rPr>
      <t xml:space="preserve"> (surface totale des aires de jeux par groupe d’âge vs exigences du RSGEE, dimensions de la cuisine, etc.) </t>
    </r>
  </si>
  <si>
    <t>Économie potentielle ($)</t>
  </si>
  <si>
    <r>
      <t xml:space="preserve">Travaux d’ingénierie </t>
    </r>
    <r>
      <rPr>
        <sz val="11.5"/>
        <color rgb="FF000000"/>
        <rFont val="Arial"/>
        <family val="2"/>
      </rPr>
      <t>(systèmes de câbles chauffants, distribution des services, etc.) </t>
    </r>
  </si>
  <si>
    <r>
      <t>Les aménagements extérieurs</t>
    </r>
    <r>
      <rPr>
        <sz val="11.5"/>
        <color rgb="FF000000"/>
        <rFont val="Arial"/>
        <family val="2"/>
      </rPr>
      <t xml:space="preserve"> (gazon, clôture, nombre de cases de stationnement, etc.) </t>
    </r>
  </si>
  <si>
    <r>
      <t>Économies potentielles totales</t>
    </r>
    <r>
      <rPr>
        <sz val="11"/>
        <color rgb="FF000000"/>
        <rFont val="Arial"/>
        <family val="2"/>
      </rPr>
      <t> </t>
    </r>
  </si>
  <si>
    <r>
      <t>3. Élément(s) ne pouvant être optimisés(s) au projet et justification(s)</t>
    </r>
    <r>
      <rPr>
        <sz val="12"/>
        <color rgb="FFFFFFFF"/>
        <rFont val="Arial"/>
        <family val="2"/>
      </rPr>
      <t> </t>
    </r>
  </si>
  <si>
    <r>
      <t xml:space="preserve">Parmi les éléments susceptibles d’augmenter les coûts du projet, identifier et justifier ceux qui ne peuvent être retirés du projet. </t>
    </r>
    <r>
      <rPr>
        <sz val="11"/>
        <color rgb="FF000000"/>
        <rFont val="Arial"/>
        <family val="2"/>
      </rPr>
      <t>(EX. : Exigences municipales, autres obligations, etc.) </t>
    </r>
  </si>
  <si>
    <r>
      <t>Élément 1 :</t>
    </r>
    <r>
      <rPr>
        <sz val="10"/>
        <color rgb="FF000000"/>
        <rFont val="Arial"/>
        <family val="2"/>
      </rPr>
      <t> </t>
    </r>
  </si>
  <si>
    <r>
      <t> </t>
    </r>
    <r>
      <rPr>
        <sz val="10"/>
        <color rgb="FF000000"/>
        <rFont val="Arial"/>
        <family val="2"/>
      </rPr>
      <t> </t>
    </r>
  </si>
  <si>
    <r>
      <t>Justification :</t>
    </r>
    <r>
      <rPr>
        <sz val="10"/>
        <color rgb="FF000000"/>
        <rFont val="Arial"/>
        <family val="2"/>
      </rPr>
      <t> </t>
    </r>
  </si>
  <si>
    <r>
      <t>Élément 2 :</t>
    </r>
    <r>
      <rPr>
        <sz val="10"/>
        <color rgb="FF000000"/>
        <rFont val="Arial"/>
        <family val="2"/>
      </rPr>
      <t> </t>
    </r>
  </si>
  <si>
    <r>
      <t>Élément 3 :</t>
    </r>
    <r>
      <rPr>
        <sz val="10"/>
        <color rgb="FF000000"/>
        <rFont val="Arial"/>
        <family val="2"/>
      </rPr>
      <t> </t>
    </r>
  </si>
  <si>
    <r>
      <t>Élément 4 :</t>
    </r>
    <r>
      <rPr>
        <sz val="10"/>
        <color rgb="FF000000"/>
        <rFont val="Arial"/>
        <family val="2"/>
      </rPr>
      <t> </t>
    </r>
  </si>
  <si>
    <r>
      <t>4. Signature (s)</t>
    </r>
    <r>
      <rPr>
        <sz val="12"/>
        <color rgb="FFFFFFFF"/>
        <rFont val="Arial"/>
        <family val="2"/>
      </rPr>
      <t> </t>
    </r>
  </si>
  <si>
    <r>
      <t>Les éléments identifiés dans la section 2 du présent document et qui représentent une économie potentielle seront appliqués au projet d'infrastructure.</t>
    </r>
    <r>
      <rPr>
        <sz val="11"/>
        <color rgb="FF000000"/>
        <rFont val="Arial"/>
        <family val="2"/>
      </rPr>
      <t> </t>
    </r>
  </si>
  <si>
    <r>
      <t>Représentant du Centre de la petite enfance</t>
    </r>
    <r>
      <rPr>
        <sz val="10"/>
        <rFont val="Arial"/>
        <family val="2"/>
      </rPr>
      <t> </t>
    </r>
  </si>
  <si>
    <r>
      <t>Architecte, le cas échéant</t>
    </r>
    <r>
      <rPr>
        <sz val="10"/>
        <rFont val="Arial"/>
        <family val="2"/>
      </rPr>
      <t> </t>
    </r>
  </si>
  <si>
    <r>
      <t>Ingénieur, le cas échéant</t>
    </r>
    <r>
      <rPr>
        <sz val="10"/>
        <rFont val="Arial"/>
        <family val="2"/>
      </rPr>
      <t> </t>
    </r>
  </si>
  <si>
    <r>
      <t>Date</t>
    </r>
    <r>
      <rPr>
        <sz val="10"/>
        <color rgb="FF000000"/>
        <rFont val="Arial"/>
        <family val="2"/>
      </rPr>
      <t> </t>
    </r>
  </si>
  <si>
    <r>
      <t>Titre du projet :</t>
    </r>
    <r>
      <rPr>
        <sz val="11"/>
        <rFont val="Times New Roman"/>
        <family val="1"/>
      </rPr>
      <t> </t>
    </r>
  </si>
  <si>
    <r>
      <t>Numéro du projet :</t>
    </r>
    <r>
      <rPr>
        <sz val="11"/>
        <rFont val="Times New Roman"/>
        <family val="1"/>
      </rPr>
      <t> </t>
    </r>
  </si>
  <si>
    <r>
      <t>QUESTIONNAIRE DE NON-PARTICIPATION</t>
    </r>
    <r>
      <rPr>
        <sz val="11"/>
        <rFont val="Times New Roman"/>
        <family val="1"/>
      </rPr>
      <t> </t>
    </r>
  </si>
  <si>
    <r>
      <t>Si votre entreprise ne participe pas à l'appel d’offres, veuillez compléter et retourner le présent questionnaire en indiquant les raisons qui expliquent votre non-participation.</t>
    </r>
    <r>
      <rPr>
        <sz val="11"/>
        <rFont val="Times New Roman"/>
        <family val="1"/>
      </rPr>
      <t> </t>
    </r>
  </si>
  <si>
    <r>
      <t>Nom de l’entreprise :</t>
    </r>
    <r>
      <rPr>
        <sz val="11"/>
        <rFont val="Times New Roman"/>
        <family val="1"/>
      </rPr>
      <t> </t>
    </r>
  </si>
  <si>
    <r>
      <t>Adresse postale :</t>
    </r>
    <r>
      <rPr>
        <sz val="11"/>
        <rFont val="Times New Roman"/>
        <family val="1"/>
      </rPr>
      <t> </t>
    </r>
  </si>
  <si>
    <r>
      <t>Téléphone :</t>
    </r>
    <r>
      <rPr>
        <sz val="11"/>
        <rFont val="Times New Roman"/>
        <family val="1"/>
      </rPr>
      <t> </t>
    </r>
  </si>
  <si>
    <r>
      <t>Courriel :</t>
    </r>
    <r>
      <rPr>
        <sz val="11"/>
        <rFont val="Times New Roman"/>
        <family val="1"/>
      </rPr>
      <t> </t>
    </r>
  </si>
  <si>
    <r>
      <t>Veuillez cocher une des cases suivantes :</t>
    </r>
    <r>
      <rPr>
        <sz val="11"/>
        <rFont val="Times New Roman"/>
        <family val="1"/>
      </rPr>
      <t> </t>
    </r>
  </si>
  <si>
    <t>Nous n'avons pas eu le temps d'étudier votre appel d’offres et de préparer notre soumission dans le délai alloué. </t>
  </si>
  <si>
    <t>Le projet ci-dessus mentionné ne se situe pas dans notre secteur d'activités. Notre domaine de spécialisation se rapprochant le plus de votre demande est : (spécifiez le domaine)  </t>
  </si>
  <si>
    <t>Votre demande nous apparaît restrictive en raison des points suivants : (spécifiez)  </t>
  </si>
  <si>
    <t>Nos engagements dans d'autres projets ne nous permettent pas d'effectuer le vôtre dans le délai requis. </t>
  </si>
  <si>
    <t>Le projet ci-dessus mentionné se situe à l'extérieur de notre zone géographique d'opération. </t>
  </si>
  <si>
    <t>Autres raisons : (expliquez)  </t>
  </si>
  <si>
    <r>
      <t xml:space="preserve">Nom </t>
    </r>
    <r>
      <rPr>
        <i/>
        <sz val="10"/>
        <rFont val="Times New Roman"/>
        <family val="1"/>
      </rPr>
      <t>(en lettres moulées) </t>
    </r>
    <r>
      <rPr>
        <b/>
        <sz val="11"/>
        <rFont val="Times New Roman"/>
        <family val="1"/>
      </rPr>
      <t>:</t>
    </r>
    <r>
      <rPr>
        <sz val="11"/>
        <rFont val="Times New Roman"/>
        <family val="1"/>
      </rPr>
      <t> </t>
    </r>
  </si>
  <si>
    <r>
      <t>Fonction :</t>
    </r>
    <r>
      <rPr>
        <sz val="11"/>
        <rFont val="Times New Roman"/>
        <family val="1"/>
      </rPr>
      <t> </t>
    </r>
  </si>
  <si>
    <r>
      <t>Signature :</t>
    </r>
    <r>
      <rPr>
        <sz val="11"/>
        <rFont val="Times New Roman"/>
        <family val="1"/>
      </rPr>
      <t> </t>
    </r>
  </si>
  <si>
    <r>
      <t>Adresse de retour :</t>
    </r>
    <r>
      <rPr>
        <sz val="11"/>
        <rFont val="Times New Roman"/>
        <family val="1"/>
      </rPr>
      <t> </t>
    </r>
  </si>
  <si>
    <r>
      <rPr>
        <b/>
        <sz val="11"/>
        <rFont val="Calibri"/>
        <family val="2"/>
        <scheme val="minor"/>
      </rPr>
      <t xml:space="preserve">Note importante : </t>
    </r>
    <r>
      <rPr>
        <sz val="11"/>
        <rFont val="Calibri"/>
        <family val="2"/>
        <scheme val="minor"/>
      </rPr>
      <t xml:space="preserve">                                                                                                                                               	L’information contenue dans ce questionnaire sert à connaître les raisons ayant mené une entreprise à ne pas présenter de soumission dans le cadre d’un appel d’offres public malgré l’obtention des documents d’appel d’offres. </t>
    </r>
  </si>
  <si>
    <t xml:space="preserve">Dimension de l'installation (en m²) </t>
  </si>
  <si>
    <t xml:space="preserve">Dimension de la salle multi (en m²) </t>
  </si>
  <si>
    <t>TOTAL DES COÛTS DU PROJET</t>
  </si>
  <si>
    <t>,</t>
  </si>
  <si>
    <t>Budget d'implantation préliminaire révisé excluant le terrain ou la propriété</t>
  </si>
  <si>
    <t xml:space="preserve">Calcul du montant à verser avec le budget d'implantation préliminaire </t>
  </si>
  <si>
    <t>Instructions / commentaires</t>
  </si>
  <si>
    <t>Avance de fonds selon le type de projet pour l’embauche du chargé de projet</t>
  </si>
  <si>
    <t>Ajouts</t>
  </si>
  <si>
    <t>Ajouts +</t>
  </si>
  <si>
    <t>Retraits (-)</t>
  </si>
  <si>
    <t xml:space="preserve">Autres ajustements </t>
  </si>
  <si>
    <t>Annexe 3                                                              Exemple de modalités de versements</t>
  </si>
  <si>
    <t>Annexe 6                                                  Étude d'opportunité</t>
  </si>
  <si>
    <t xml:space="preserve">Annexe 7                 Modalités relatives à la détermination d’une mise de fonds  </t>
  </si>
  <si>
    <t>Annexe 7                   Calcul d'une mise de fonds</t>
  </si>
  <si>
    <t>Annexe 8                                                                    Promesse bilatérale de vente et d’achat</t>
  </si>
  <si>
    <t xml:space="preserve">Taxes 100%                                                     </t>
  </si>
  <si>
    <t>Total avec 100% des taxes</t>
  </si>
  <si>
    <t>Coûts du projet avec 50% des taxes</t>
  </si>
  <si>
    <t xml:space="preserve">J'atteste que les renseignements fournis sur le présent relevé sont exacts, complets et reflètent fidèlement la situation au moment où il est produit. Je demande au Ministère de la Famille de procéder au versement demandé.                                                                                                                                                 </t>
  </si>
  <si>
    <t>Avance de fonds (Ministère)          Versements autorisés (Banque)</t>
  </si>
  <si>
    <t>Offre d’achat acceptée sur le terrain ou la propriété  
Spécimen chèque en fidéicommis du notaire Demande de versement pour l'achat de terrain ou d'une propriété (DV#T ou DV#P)</t>
  </si>
  <si>
    <t>Mise de fonds à appliquer</t>
  </si>
  <si>
    <t>Note:  Pour les nouveaux CPE, veuillez joindre un spécimen de chèque et le numéro au REQ  du CPE.</t>
  </si>
  <si>
    <r>
      <rPr>
        <b/>
        <sz val="11"/>
        <color theme="9" tint="-0.249977111117893"/>
        <rFont val="Calibri Light"/>
        <family val="2"/>
        <scheme val="major"/>
      </rPr>
      <t>Verte</t>
    </r>
    <r>
      <rPr>
        <b/>
        <sz val="11"/>
        <rFont val="Calibri Light"/>
        <family val="2"/>
        <scheme val="major"/>
      </rPr>
      <t xml:space="preserve">= Aucun trop versé                                        </t>
    </r>
    <r>
      <rPr>
        <b/>
        <sz val="11"/>
        <color rgb="FFC00000"/>
        <rFont val="Calibri Light"/>
        <family val="2"/>
        <scheme val="major"/>
      </rPr>
      <t>Rouge</t>
    </r>
    <r>
      <rPr>
        <b/>
        <sz val="11"/>
        <rFont val="Calibri Light"/>
        <family val="2"/>
        <scheme val="major"/>
      </rPr>
      <t xml:space="preserve">= Trop versé                                         </t>
    </r>
    <r>
      <rPr>
        <b/>
        <sz val="11"/>
        <color theme="5"/>
        <rFont val="Calibri Light"/>
        <family val="2"/>
        <scheme val="major"/>
      </rPr>
      <t>Orange</t>
    </r>
    <r>
      <rPr>
        <b/>
        <sz val="11"/>
        <rFont val="Calibri Light"/>
        <family val="2"/>
        <scheme val="major"/>
      </rPr>
      <t>= Vérification requise, dépenses autorisées supérieures aux dépenses réelles.</t>
    </r>
  </si>
  <si>
    <t>Annexe 4                                    Contrat type d’un chargé de projet</t>
  </si>
  <si>
    <t xml:space="preserve">Annexe 5                                                          Modèles de résolutions </t>
  </si>
  <si>
    <t>Annexe 9                                                                                                                                                          Grille d'analyse pour l'acquisition de terrain</t>
  </si>
  <si>
    <t>TPS                    5%</t>
  </si>
  <si>
    <t>Total avec   100% des taxes</t>
  </si>
  <si>
    <t>Total  avec  50% des taxes</t>
  </si>
  <si>
    <t xml:space="preserve">Budget d'implantation préliminaire et révisé  Fiche 1   Budget détaillé  </t>
  </si>
  <si>
    <t xml:space="preserve">Annexe 12                                                                                                                                                               </t>
  </si>
  <si>
    <r>
      <rPr>
        <b/>
        <sz val="14"/>
        <color theme="0"/>
        <rFont val="Calibri"/>
        <family val="2"/>
      </rPr>
      <t xml:space="preserve">Annexe 12    </t>
    </r>
    <r>
      <rPr>
        <b/>
        <sz val="16"/>
        <color theme="0"/>
        <rFont val="Calibri"/>
        <family val="2"/>
      </rPr>
      <t xml:space="preserve">                                                                </t>
    </r>
  </si>
  <si>
    <t>Budget d'implantation préliminaire et révisé                 Fiche 2 Financement du projet</t>
  </si>
  <si>
    <t xml:space="preserve">Coordonnées et Numéro d'entreprise du Québec (NEQ) du notaire </t>
  </si>
  <si>
    <t>Montant total du prêt taxe</t>
  </si>
  <si>
    <t>Budget d'implantation révisé en vigueur au début de  phase excluant le terrain ou de la propriété</t>
  </si>
  <si>
    <t xml:space="preserve">Règles budgétaires </t>
  </si>
  <si>
    <t xml:space="preserve">Direction régionale </t>
  </si>
  <si>
    <t xml:space="preserve">Montant prêt taxe à rembourser </t>
  </si>
  <si>
    <t>Entente préliminaire signée                                                    Demande de versement (DV#2)</t>
  </si>
  <si>
    <t xml:space="preserve">Les cellules en vert doivent être saisies manuellement. Les cellules comportant les formules intégrées prédéfinies selon les nouvelles modalités de versement , en principe, se complètent automatiquement. </t>
  </si>
  <si>
    <t>Mise de fonds appliquée (-)</t>
  </si>
  <si>
    <t>Calcul de la mise de fonds</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</si>
  <si>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</si>
  <si>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</si>
  <si>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demandé.                                                                                                                                                 </t>
  </si>
  <si>
    <t xml:space="preserve">J'atteste que les renseignements fournis sur le présent relevé sont exacts, complets et reflètent fidèlement la situation au moment où il est produit. Je demande au MFA de procéder au versement final demandé.                                                                                                                                                 </t>
  </si>
  <si>
    <t xml:space="preserve">Dans le cas d’un changement d’emplacement ou lorsque l’opportunité présentée dans l’appel de projets en continu n’est pas réalisable. </t>
  </si>
  <si>
    <t>À compléter si une entreprise ne participe pas à l'appel d'offres public malgré l'obtention des documents d'appel d'offres.</t>
  </si>
  <si>
    <t>Relevé des dépenses relatif au versement DV#2 (RD#2) et demande de versement DV#3</t>
  </si>
  <si>
    <t>Relevé des dépenses relatif au versement DV#3 (RD#3) et demande de versement DV#4</t>
  </si>
  <si>
    <t>Relevé des dépenses relatif au versement DV#4 (RD#4) et demande de versement DV#5</t>
  </si>
  <si>
    <t>Fiche 2: Financement du projet</t>
  </si>
  <si>
    <t>Formulaire à envoyer au Ministère (DR) par le CPE à la fin du projet.</t>
  </si>
  <si>
    <t xml:space="preserve">Phase de conception                                                                                                           Formulaire à envoyer au Ministère (DR) par le CPE.  </t>
  </si>
  <si>
    <t xml:space="preserve">Phase préliminaire                                                                                                            Formulaire à envoyer au Ministère (DR) par le CPE.                                                                                                                                           </t>
  </si>
  <si>
    <t xml:space="preserve">Phase de réalisation 1                                                                                                          Formulaire à envoyer au Ministère (DR) par le CPE.  </t>
  </si>
  <si>
    <t xml:space="preserve">Phase de réalisation 2                                                                                                            Formulaire à envoyer au Ministère (DR) par le CPE.  </t>
  </si>
  <si>
    <t xml:space="preserve">Entente révisée signée 
Relevé des dépenses et pièces justificatives (RD#2)  Demande de versement (DV#3) 
Certificat de paiement
                                                                                                                                                                                                </t>
  </si>
  <si>
    <t xml:space="preserve">Relevé des dépenses et pièces justificatives (RD#3)  Demande de versement (DV#4)                                      Certificat de paiement                                                             Rapport d’avancement des travaux précédents
CCDC 24 (avenant, le cas échéant)
                                                                              </t>
  </si>
  <si>
    <t xml:space="preserve">Relevé des dépenses et pièces justificatives (RD#4) Demande de versement (DV#5)                                   Certificat de paiement                                                             Rapport d’avancement des travaux précédents
CCDC 24 (avenant, le cas échéant)                                                                  
                                                                                                                                   </t>
  </si>
  <si>
    <r>
      <rPr>
        <b/>
        <sz val="11"/>
        <rFont val="Calibri"/>
        <family val="2"/>
        <scheme val="minor"/>
      </rPr>
      <t xml:space="preserve">Au début de la phase (fin phase de réalisation):       </t>
    </r>
    <r>
      <rPr>
        <sz val="11"/>
        <rFont val="Calibri"/>
        <family val="2"/>
        <scheme val="minor"/>
      </rPr>
      <t xml:space="preserve">Relevé des dépenses et pièces justificatives (RD#5)  Rapport d'avancement des travaux  précédents    Certificat de paiement.                                                             </t>
    </r>
    <r>
      <rPr>
        <b/>
        <sz val="11"/>
        <rFont val="Calibri"/>
        <family val="2"/>
        <scheme val="minor"/>
      </rPr>
      <t>À la fin du projet:</t>
    </r>
    <r>
      <rPr>
        <sz val="11"/>
        <rFont val="Calibri"/>
        <family val="2"/>
        <scheme val="minor"/>
      </rPr>
      <t xml:space="preserve">                                                                  Relevé des dépenses et justificatifs (RD#6)        Demande de versement (DV#6)                                     Certificat de paiement                                                              CCDC 24 (avenant, le cas échéant)                                                             
</t>
    </r>
  </si>
  <si>
    <t xml:space="preserve">Dépenses réelles (CPE)                                                         </t>
  </si>
  <si>
    <t xml:space="preserve">Dépenses autorisées (DR)                                          </t>
  </si>
  <si>
    <r>
      <rPr>
        <b/>
        <sz val="11"/>
        <rFont val="Calibri"/>
        <family val="2"/>
        <scheme val="minor"/>
      </rPr>
      <t>10%</t>
    </r>
    <r>
      <rPr>
        <sz val="11"/>
        <rFont val="Calibri"/>
        <family val="2"/>
        <scheme val="minor"/>
      </rPr>
      <t xml:space="preserve"> du budget d'implantation excluant le terrain ou la propriété.                                                  </t>
    </r>
    <r>
      <rPr>
        <b/>
        <sz val="11"/>
        <rFont val="Calibri"/>
        <family val="2"/>
        <scheme val="minor"/>
      </rPr>
      <t>Cumulatif: 100%</t>
    </r>
    <r>
      <rPr>
        <sz val="11"/>
        <rFont val="Calibri"/>
        <family val="2"/>
        <scheme val="minor"/>
      </rPr>
      <t xml:space="preserve"> du budget d'implantation final excluant le coût du terrain  (moins) total déjà versé par la banque (moins) total mise de fonds appliqué (moins) avances non utilisées et dépenses non autorisées.</t>
    </r>
  </si>
  <si>
    <r>
      <rPr>
        <b/>
        <sz val="11"/>
        <rFont val="Calibri"/>
        <family val="2"/>
        <scheme val="minor"/>
      </rPr>
      <t xml:space="preserve">30% </t>
    </r>
    <r>
      <rPr>
        <sz val="11"/>
        <rFont val="Calibri"/>
        <family val="2"/>
        <scheme val="minor"/>
      </rPr>
      <t xml:space="preserve">du budget d'implantation excluant le terrain ou la propriété (moins) la mise de fonds à appliquer.                                       </t>
    </r>
    <r>
      <rPr>
        <b/>
        <sz val="11"/>
        <rFont val="Calibri"/>
        <family val="2"/>
        <scheme val="minor"/>
      </rPr>
      <t xml:space="preserve">Cumulatif: 90% </t>
    </r>
    <r>
      <rPr>
        <sz val="11"/>
        <rFont val="Calibri"/>
        <family val="2"/>
        <scheme val="minor"/>
      </rPr>
      <t xml:space="preserve">du budget d'implantation en vigueur excluant le terrain ou la propriété (moins) total déjà versé par la banque (moins) total mise de fonds appliqué (moins) la mise de fonds du CPE à appliquer. </t>
    </r>
  </si>
  <si>
    <r>
      <rPr>
        <b/>
        <sz val="11"/>
        <rFont val="Calibri"/>
        <family val="2"/>
        <scheme val="minor"/>
      </rPr>
      <t>30%</t>
    </r>
    <r>
      <rPr>
        <sz val="11"/>
        <rFont val="Calibri"/>
        <family val="2"/>
        <scheme val="minor"/>
      </rPr>
      <t xml:space="preserve"> du budget d'implantation excluant le terrain ou la propriété (moins) la mise de fonds du CPE à appliquer.                                  </t>
    </r>
    <r>
      <rPr>
        <b/>
        <sz val="11"/>
        <rFont val="Calibri"/>
        <family val="2"/>
        <scheme val="minor"/>
      </rPr>
      <t>Cumulatif: 60%</t>
    </r>
    <r>
      <rPr>
        <sz val="11"/>
        <rFont val="Calibri"/>
        <family val="2"/>
        <scheme val="minor"/>
      </rPr>
      <t xml:space="preserve"> du budget d'implantation en vigueur excluant le  terrain ou la propriété (moins) total déjà versé (moins) total mise de fonds appliqué(moins) la mise de fonds à appliquer.</t>
    </r>
  </si>
  <si>
    <r>
      <rPr>
        <b/>
        <sz val="11"/>
        <rFont val="Calibri"/>
        <family val="2"/>
        <scheme val="minor"/>
      </rPr>
      <t xml:space="preserve">20% </t>
    </r>
    <r>
      <rPr>
        <sz val="11"/>
        <rFont val="Calibri"/>
        <family val="2"/>
        <scheme val="minor"/>
      </rPr>
      <t xml:space="preserve">du budget d'implantation excluant le terrain ou la propriété (moins) la mise de fonds du CPE à appliquer.                         </t>
    </r>
    <r>
      <rPr>
        <b/>
        <sz val="11"/>
        <rFont val="Calibri"/>
        <family val="2"/>
        <scheme val="minor"/>
      </rPr>
      <t>Cumulatif: 30%</t>
    </r>
    <r>
      <rPr>
        <sz val="11"/>
        <rFont val="Calibri"/>
        <family val="2"/>
        <scheme val="minor"/>
      </rPr>
      <t xml:space="preserve"> du budget d'implantation en vigueur excluant le terrain ou la propriété (moins) total déjà versé par la banque (moins) total mise de fonds appliqué (moins) la mise de fonds à appliquer.</t>
    </r>
  </si>
  <si>
    <t xml:space="preserve">Si le budget d'implantation préliminaire a été révisé, inscrire le montant révisé dans la cellule C9 et la mise de fonds à appliquer (I15). Le montant requis à verser sera affiché selon le budget d'implantation en vigueur (préliminaire ou révisé). Compléter le montant autorisé versé par l'institution financière une fois connu pour sa prise en compte dans les prochains calculs.                                                             </t>
  </si>
  <si>
    <t xml:space="preserve">Compléter la mise de fonds à appliquer (I13). Le calcul du versement se fera avec le budget d'implantation préliminaire stipulé dans l'entente Ministère-CPE (B9).  Compléter le montant autorisé versé par l'institution financière une fois connu pour sa prise en compte dans les prochains calculs.                                                                                                                                                                                                                                                                                                                                                 </t>
  </si>
  <si>
    <t>Annexe 14                                                      Liste non exhaustive de pistes d’optimisation d’un projet</t>
  </si>
  <si>
    <t xml:space="preserve">Annexe 17                                                                   Budget d'implantation final                                                                 </t>
  </si>
  <si>
    <t xml:space="preserve">Annexe 16   Questionnaire de non-participation à l’appel d’offres </t>
  </si>
  <si>
    <t xml:space="preserve">Annexe 15  Bilan des travaux d’optimisation (réalisation d’une analyse de valeur) </t>
  </si>
  <si>
    <t>Annexe 13                                                   Programmation théorique du PFT</t>
  </si>
  <si>
    <t>Programmation théorique du PFT</t>
  </si>
  <si>
    <t>Annexe 17</t>
  </si>
  <si>
    <t>Compléter le montant pour l'achat d'un terrain ou le montant total pour l'achat d'une propriété.                         Compléter la mise de fonds à appliquer (I14).                           Compléter le montant autorisé versé par l'institution financière une fois connu.</t>
  </si>
  <si>
    <t>Programme de financement des infrastructures (PFI)</t>
  </si>
  <si>
    <r>
      <t xml:space="preserve">Ministère de la Famille - </t>
    </r>
    <r>
      <rPr>
        <b/>
        <sz val="22"/>
        <color rgb="FF0070C0"/>
        <rFont val="Calibri"/>
        <family val="2"/>
        <scheme val="minor"/>
      </rPr>
      <t>Programme de financement des infrastructures (PFI)</t>
    </r>
  </si>
  <si>
    <t>Sommaire des annexes</t>
  </si>
  <si>
    <t>À titre de support</t>
  </si>
  <si>
    <r>
      <rPr>
        <b/>
        <sz val="11"/>
        <rFont val="Arial"/>
        <family val="2"/>
      </rPr>
      <t>Note:</t>
    </r>
    <r>
      <rPr>
        <sz val="11"/>
        <rFont val="Arial"/>
        <family val="2"/>
      </rPr>
      <t xml:space="preserve"> Faire parvenir l’original de ce formulaire à la DFR après l’approbation du CPE et de la DR</t>
    </r>
  </si>
  <si>
    <t>Nom et fonction de la personne autorisée (DFR):</t>
  </si>
  <si>
    <r>
      <rPr>
        <b/>
        <sz val="11"/>
        <rFont val="Arial"/>
        <family val="2"/>
      </rPr>
      <t>Note:</t>
    </r>
    <r>
      <rPr>
        <sz val="11"/>
        <rFont val="Arial"/>
        <family val="2"/>
      </rPr>
      <t xml:space="preserve"> Faire parvenir l’original de ce formulaire à la DFR </t>
    </r>
  </si>
  <si>
    <r>
      <rPr>
        <b/>
        <sz val="11"/>
        <rFont val="Calibri"/>
        <family val="2"/>
        <scheme val="minor"/>
      </rPr>
      <t xml:space="preserve">Note: </t>
    </r>
    <r>
      <rPr>
        <sz val="11"/>
        <rFont val="Calibri"/>
        <family val="2"/>
        <scheme val="minor"/>
      </rPr>
      <t xml:space="preserve">Faire parvenir l’original de ce formulaire à la DFR </t>
    </r>
  </si>
  <si>
    <t>Espace réservé au Ministère (DR)</t>
  </si>
  <si>
    <t>Suivi réservé au Ministère (DR)</t>
  </si>
  <si>
    <t xml:space="preserve">Espace réservé au Ministère (DR)                                                        </t>
  </si>
  <si>
    <t>Espce réservé au Ministère (DR)</t>
  </si>
  <si>
    <t>Montant final autorisé par la DR</t>
  </si>
  <si>
    <t>Réservé Ministère (DR)</t>
  </si>
  <si>
    <t xml:space="preserve">Date: </t>
  </si>
  <si>
    <t>Montant à verser au CPE:</t>
  </si>
  <si>
    <t>Approbation du ministère de la Famille (MFA)</t>
  </si>
  <si>
    <t>DFR (03-2023)</t>
  </si>
  <si>
    <t xml:space="preserve">Directeur / Directrice de la  direction du financement du réseau (DFR)                                                                                                                         </t>
  </si>
  <si>
    <t>Conseiller / Conseillère (Direction Régionale)</t>
  </si>
  <si>
    <t>Directeur / Directrice (Direction régionale)</t>
  </si>
  <si>
    <t>Ajustements (+ ou -)</t>
  </si>
  <si>
    <r>
      <rPr>
        <b/>
        <sz val="10"/>
        <rFont val="Calibri"/>
        <family val="2"/>
      </rPr>
      <t xml:space="preserve">Montant versé au CPE par l'institution financière (V2) </t>
    </r>
    <r>
      <rPr>
        <sz val="10"/>
        <rFont val="Calibri"/>
        <family val="2"/>
      </rPr>
      <t xml:space="preserve">                                                              </t>
    </r>
  </si>
  <si>
    <r>
      <rPr>
        <b/>
        <sz val="10"/>
        <rFont val="Calibri"/>
        <family val="2"/>
        <scheme val="minor"/>
      </rPr>
      <t>Avance de fonds versée au CPE par le Ministère (V1</t>
    </r>
    <r>
      <rPr>
        <sz val="10"/>
        <rFont val="Calibri"/>
        <family val="2"/>
        <scheme val="minor"/>
      </rPr>
      <t xml:space="preserve">) </t>
    </r>
    <r>
      <rPr>
        <sz val="11"/>
        <rFont val="Calibri"/>
        <family val="2"/>
        <scheme val="minor"/>
      </rPr>
      <t xml:space="preserve">                                                                    </t>
    </r>
  </si>
  <si>
    <t xml:space="preserve">Montant versé au CPE par l'institution financière (V#T ou V#P)                                                                                 </t>
  </si>
  <si>
    <t xml:space="preserve">Montant versé au CPE par l'institution financière (V3)                                                               </t>
  </si>
  <si>
    <r>
      <rPr>
        <b/>
        <sz val="11"/>
        <rFont val="Calibri"/>
        <family val="2"/>
      </rPr>
      <t>Montant versé au CPE par l'institution financière (V4)</t>
    </r>
    <r>
      <rPr>
        <sz val="11"/>
        <rFont val="Calibri"/>
        <family val="2"/>
      </rPr>
      <t xml:space="preserve">                                                                </t>
    </r>
  </si>
  <si>
    <t xml:space="preserve">Montant versé au CPE par l'institution financière (V5)                                                                </t>
  </si>
  <si>
    <t xml:space="preserve">Montant versé au CPE par l'institution financière (V6)                                                                  </t>
  </si>
  <si>
    <t xml:space="preserve">Phase de réalisation (V4) </t>
  </si>
  <si>
    <t xml:space="preserve">Phase de réalisation (V5) </t>
  </si>
  <si>
    <t>Conseiller / Conseillère (Direction régionale)</t>
  </si>
  <si>
    <t xml:space="preserve">Inscrire le budget final du projet avec 50% des taxes dans la cellule E9. Compéter la mise de fonds à appliquer (i18). Le montant final calculé automatiquement est un montant provisoire qui ne tient pas compte des différents ajustements (dépenses non autorisées, avance non utilisée et avenants) à effectuer. Ces ajustements seront effectués dans le formulaire RD#6-DV#6. Le montant final à verser  sera celui autorisé par le Ministère à l'institution financière (J18).                               </t>
  </si>
  <si>
    <t xml:space="preserve">Inscrire le budget d'implantation en vigueur (G17) excluant le terrain ou la propriété (budget révisé de la phase précédente ou nouveau budget révisé en vigueur au début de la phase). Compléter la mise de fonds à appliquer (I17) et le montant autorisé versé par l'institution financière une fois connu pour sa prise en compte dans les prochains calculs.                                                             </t>
  </si>
  <si>
    <t xml:space="preserve">Inscrire le budget d'implantation en vigueur (G16) excluant le terrain ou la propriété (budget révisé de la phase précédente ou nouveau budget révisé en vigueur au début de la phase). Compléter la mise de fonds à appliquer (I16) et le montant autorisé versé par l'institution financière une fois connu pour sa prise en compte dans les prochains calculs.                                                             </t>
  </si>
  <si>
    <t xml:space="preserve">Demande de versement et relevé des dépenses (Demande de versement (8 formulaires suivants) </t>
  </si>
  <si>
    <t xml:space="preserve">Annexe 2 </t>
  </si>
  <si>
    <t>Phase préliminaire                                                                                                                              Entente préliminaire signée</t>
  </si>
  <si>
    <t xml:space="preserve">Annexes (liens)                    </t>
  </si>
  <si>
    <t>Cliquez sur annexe 7 pour accéder aux modalités de calcul de la mise de fonds</t>
  </si>
  <si>
    <t>Modalités de versement dans le cadre du Programme de financement des infrastructures (PFI)</t>
  </si>
  <si>
    <t xml:space="preserve">Dépenses admissibles, non admissibles et règles d’imputation   </t>
  </si>
  <si>
    <t>Phase préliminaire                                                                                                                              Le formulaire n'a pas à être envoyé par le CPE au Ministère. Le CPE doit préalablement avoir présenté sa demande d’admissibilité.</t>
  </si>
  <si>
    <t>Formulaire à envoyer au Ministère (DR) par le CPE au début de la phase finale (fin phase de réalisation ).</t>
  </si>
  <si>
    <t>À transmettre au Ministère à la fin du projet et après approbation des dépenses.</t>
  </si>
  <si>
    <t>Sélectionner le type de projet à C3 et le montant requis selon les RA s'affichera. L'avance de fonds n'entre pas en ligne de compte dans le calcul des versements subséquents par l'institution financière. Elle sera récupérée par la DFR suivant le processus de récupération afférent.</t>
  </si>
  <si>
    <t xml:space="preserve">Le présent document  regroupe toutes les annexes du Programme de financement des infrastructures (PFI) du ministère de la Famille (MFA). Il comprend également des outils permettant de réaliser le suivi financier d’un projet d'infrastructure dans le cadre des nouvelles modalités de versement du PFI en vigueur à compter du 1er février 2023. Une collaboration entre les centres de la petite enfance (CPE) et les directions régionales du MFA est souhaitée afin de faciliter le suivi financier d'un projet à l'aide de cet outil. </t>
  </si>
  <si>
    <r>
      <t xml:space="preserve">Annexes |  Demandes de versement </t>
    </r>
    <r>
      <rPr>
        <sz val="14"/>
        <color theme="0"/>
        <rFont val="Calibri"/>
        <family val="2"/>
      </rPr>
      <t>|</t>
    </r>
    <r>
      <rPr>
        <b/>
        <sz val="14"/>
        <color theme="0"/>
        <rFont val="Calibri"/>
        <family val="2"/>
      </rPr>
      <t xml:space="preserve"> Relevés des dépenses | Suivi financier</t>
    </r>
  </si>
  <si>
    <t>Insérer une ligne supplémentaire</t>
  </si>
  <si>
    <t xml:space="preserve">¹ Exemple : Avances interfonds à recevoir ou à payer, ajustement amortissement et capital pour dette SID. </t>
  </si>
  <si>
    <t>Nom et Signature:</t>
  </si>
  <si>
    <t xml:space="preserve">Annexe 2  Demande de versement                 </t>
  </si>
  <si>
    <t>Montant prêt taxe remboursé par le CPE à l'institution financière</t>
  </si>
  <si>
    <t>Prêt taxe remboursé par le CPE à l'institution financière</t>
  </si>
  <si>
    <t xml:space="preserve">Ajustements, mise de fonds(+ ou -) </t>
  </si>
  <si>
    <t>Avance non utilisée Dépenses non autorisées</t>
  </si>
  <si>
    <t>Annexe 2                                                                                                               Relevé des dépenses RD#5                                                                                   Début phase finale</t>
  </si>
  <si>
    <t xml:space="preserve">                                                        Versement_Avance de fonds_DV#1   (Réservé au Ministère)                                                             Phase préliminaire  (V1)</t>
  </si>
  <si>
    <r>
      <rPr>
        <b/>
        <sz val="11"/>
        <rFont val="Arial"/>
        <family val="2"/>
      </rPr>
      <t>Note:</t>
    </r>
    <r>
      <rPr>
        <sz val="11"/>
        <rFont val="Arial"/>
        <family val="2"/>
      </rPr>
      <t xml:space="preserve"> Formulaire pour consigner seulement l'avance de fonds requise pour un projet. Il n'a pas à être envoyé au Ministère par le CPE. Il est fourni à titre indicatif seulement.</t>
    </r>
  </si>
  <si>
    <t>Annexe 2                                                                                               Demande de versement DV#2                                                                        Phase préliminaire 2 (10%)</t>
  </si>
  <si>
    <t>Annexe 2                                                         Demande de versement DV#3 - Relevé des dépenses RD#2                        Phase de conception (20% Cumulatif 30%)</t>
  </si>
  <si>
    <t>Annexe 2                                                 Demande de versement DV#4 - Relevé des dépenses RD#3                                 Phase de réalisation 1 (30% Cumulatif 60%)</t>
  </si>
  <si>
    <t>Annexe 2                                                Demande de versement DV#5 - Relevé des dépenses RD#4                                    Phase de réalisation 2 (30% Cumulatif 90%)</t>
  </si>
  <si>
    <t>Annexe 2 - DV#3-RD#2</t>
  </si>
  <si>
    <t>Annexe 2 - DV#4-RD#3</t>
  </si>
  <si>
    <t>Annexe 2 - DV#5-RD#4</t>
  </si>
  <si>
    <t>Annexe 2 - DV#6-RD#6</t>
  </si>
  <si>
    <t>DFR (05-2023)</t>
  </si>
  <si>
    <t>Insérer une ligne</t>
  </si>
  <si>
    <t>Annexe 2                                                                          Demande de versement final DV#6 - Relevé des dépenses RD#6             Phase finale (10% Cumulatif 100%)</t>
  </si>
  <si>
    <t>Montant à vérifier RD#2 (Dépenses déclarées)</t>
  </si>
  <si>
    <r>
      <t xml:space="preserve">Montant cumulatif                                                                        (montants versés par l'institution financière et la mise de fonds)       </t>
    </r>
    <r>
      <rPr>
        <sz val="10"/>
        <rFont val="Calibri"/>
        <family val="2"/>
        <scheme val="minor"/>
      </rPr>
      <t>Excluant le terrain ou la propriété</t>
    </r>
  </si>
  <si>
    <r>
      <t xml:space="preserve">Montant cumulatif                                                                        </t>
    </r>
    <r>
      <rPr>
        <b/>
        <sz val="10"/>
        <rFont val="Calibri"/>
        <family val="2"/>
        <scheme val="minor"/>
      </rPr>
      <t>(montants versés par l'institution financière et la mise de fonds)</t>
    </r>
    <r>
      <rPr>
        <b/>
        <sz val="11"/>
        <rFont val="Calibri"/>
        <family val="2"/>
        <scheme val="minor"/>
      </rPr>
      <t xml:space="preserve">      </t>
    </r>
    <r>
      <rPr>
        <b/>
        <sz val="10"/>
        <rFont val="Calibri"/>
        <family val="2"/>
        <scheme val="minor"/>
      </rPr>
      <t xml:space="preserve"> </t>
    </r>
    <r>
      <rPr>
        <sz val="10"/>
        <rFont val="Calibri"/>
        <family val="2"/>
        <scheme val="minor"/>
      </rPr>
      <t>Excluant le terrain ou la propriété</t>
    </r>
  </si>
  <si>
    <t xml:space="preserve"> Annexe 1                                                              Dépenses admissibles/non admissibles et règles d’imputation                                                                                                                                                                                                                                                                                          </t>
  </si>
  <si>
    <t>Dépenses admissibles/non admissibles et règles d’imputation</t>
  </si>
  <si>
    <t xml:space="preserve">Le Ministère ne peut, sauf si cela est justifié notamment pour les projets d’aménagement dans les locaux temporaires, autoriser un versement pour une facture dont la date est : 
Antérieure à la date de confirmation de l’admissibilité au Programme de financement des infrastructures (PFI) ; 
Subséquente à la date de la signature de l’addenda à l’Entente Ministère-CPE précisant l’enveloppe finale. </t>
  </si>
  <si>
    <t>Droits de mutation et impôts fonciers</t>
  </si>
  <si>
    <t xml:space="preserve">Les droits de mutation doivent être imputés à l’enveloppe Achat-construction et à l’enveloppe Achat de terrain au prorata de la valeur respective du bâtiment et du terrain selon l’évaluation municipale la plus récente disponible.  
Les impôts fonciers municipaux et scolaires exigibles durant la construction du projet ne sont pas des dépenses admissibles au PFI, puisqu’ils sont habituellement remboursés de façon rétroactive au moment où le permis de CPE est délivré. Ils pourraient toutefois être admissibles pour le CPE situé dans une municipalité n’effectuant pas un tel remboursement. Le CPE doit alors en produire la preuve. </t>
  </si>
  <si>
    <t xml:space="preserve">Enveloppe « Aménagement extérieur » et enveloppe « Honoraires professionnels » </t>
  </si>
  <si>
    <t xml:space="preserve">L’enveloppe Aménagement extérieur et l’enveloppe Honoraires professionnels ne peuvent être modifiées du simple fait que l’enveloppe Achat-construction a été révisée.         Lors du calcul de l’enveloppe préliminaire, ces enveloppes sont établies sur la base de l’enveloppe Achat-construction.                                                                                                                        On ne peut réviser les enveloppes Aménagement extérieur et Honoraires professionnels que lorsque les coûts définitifs de l’enveloppe Achat-construction sont connus. </t>
  </si>
  <si>
    <t xml:space="preserve">Enveloppe « Achat de terrain » </t>
  </si>
  <si>
    <t xml:space="preserve">Le CPE doit imputer à l’enveloppe Achat de terrain l’ensemble des dépenses raisonnables engagées afin d’acquérir un terrain. Les frais admissibles à l’enveloppe Achat de terrain sont les suivants :  
D’acquisition du terrain ;  
De branchement aux infrastructures, soit, l’aqueduc, l’égout pluvial, l’égout sanitaire, l’électricité, le gaz, l’installation d’une fosse septique et le puit artésien ;  
De déboisement ;  
De l’étude géotechnique et environnementale ; 
De décontamination ; 
De démolition d’un immeuble sur le terrain, si requis ;  
Des mesures de protection des arbres ; 
Des opérations cadastrales ; 
Du certificat de localisation ; 
D’arpentage ;  
Du nivellement du terrain ;  
Des droits de mutation applicables au terrain ; 
De la cotisation pour le Fonds de parc exigée par certaines municipalités ;  
Du coût des permis liés à l’acquisition du terrain ou aux travaux sur le terrain ;  
De déplacement de lignes électriques sur le terrain. </t>
  </si>
  <si>
    <r>
      <t xml:space="preserve">Budget d'implantation préliminaire      </t>
    </r>
    <r>
      <rPr>
        <b/>
        <sz val="10"/>
        <rFont val="Calibri Light"/>
        <family val="2"/>
        <scheme val="major"/>
      </rPr>
      <t>(Inscrire le montant avec 100% des taxes si l'entente prévoit un prêt taxe)</t>
    </r>
  </si>
  <si>
    <r>
      <t xml:space="preserve">Budget d'implantation préliminaire révisé                                            </t>
    </r>
    <r>
      <rPr>
        <b/>
        <sz val="10"/>
        <rFont val="Calibri Light"/>
        <family val="2"/>
        <scheme val="major"/>
      </rPr>
      <t>(Inscrire le montant avec 100% des taxes si l'entente prévoit un prêt taxe)</t>
    </r>
  </si>
  <si>
    <t>Fréquence des versements                            (Ministère et Banque)</t>
  </si>
  <si>
    <r>
      <t xml:space="preserve">Budget d'implantation préliminaire                                         </t>
    </r>
    <r>
      <rPr>
        <b/>
        <sz val="8"/>
        <rFont val="Calibri Light"/>
        <family val="2"/>
        <scheme val="major"/>
      </rPr>
      <t>(Inscrire le montant avec 100% des taxes si l'entente prévoit un prêt taxe)</t>
    </r>
  </si>
  <si>
    <r>
      <t xml:space="preserve">Budget d'implantation révisé                                                                     </t>
    </r>
    <r>
      <rPr>
        <b/>
        <sz val="8"/>
        <rFont val="Calibri Light"/>
        <family val="2"/>
        <scheme val="major"/>
      </rPr>
      <t xml:space="preserve"> (Inscrire le montant avec 100% des taxes si l'entente prévoit un prêt taxe)</t>
    </r>
  </si>
  <si>
    <t xml:space="preserve">V#T achat terrain                                                    V#P Achat propriété </t>
  </si>
  <si>
    <r>
      <rPr>
        <b/>
        <sz val="11"/>
        <rFont val="Calibri"/>
        <family val="2"/>
        <scheme val="minor"/>
      </rPr>
      <t>V1:</t>
    </r>
    <r>
      <rPr>
        <sz val="11"/>
        <rFont val="Calibri"/>
        <family val="2"/>
        <scheme val="minor"/>
      </rPr>
      <t xml:space="preserve">  </t>
    </r>
    <r>
      <rPr>
        <b/>
        <sz val="11"/>
        <rFont val="Calibri"/>
        <family val="2"/>
        <scheme val="minor"/>
      </rPr>
      <t>Phase préliminaire du projet</t>
    </r>
    <r>
      <rPr>
        <sz val="11"/>
        <rFont val="Calibri"/>
        <family val="2"/>
        <scheme val="minor"/>
      </rPr>
      <t xml:space="preserve">       </t>
    </r>
    <r>
      <rPr>
        <b/>
        <sz val="11"/>
        <rFont val="Calibri"/>
        <family val="2"/>
        <scheme val="minor"/>
      </rPr>
      <t xml:space="preserve">(Ministère)    	                                                                                </t>
    </r>
    <r>
      <rPr>
        <i/>
        <sz val="11"/>
        <rFont val="Calibri"/>
        <family val="2"/>
        <scheme val="minor"/>
      </rPr>
      <t xml:space="preserve">Après confirmation de l'admissibilité du projet au PFI   </t>
    </r>
    <r>
      <rPr>
        <b/>
        <sz val="11"/>
        <rFont val="Calibri"/>
        <family val="2"/>
        <scheme val="minor"/>
      </rPr>
      <t xml:space="preserve">   </t>
    </r>
    <r>
      <rPr>
        <sz val="11"/>
        <rFont val="Calibri"/>
        <family val="2"/>
        <scheme val="minor"/>
      </rPr>
      <t xml:space="preserve">
</t>
    </r>
  </si>
  <si>
    <r>
      <rPr>
        <b/>
        <sz val="11"/>
        <rFont val="Calibri"/>
        <family val="2"/>
        <scheme val="minor"/>
      </rPr>
      <t>V2:</t>
    </r>
    <r>
      <rPr>
        <sz val="11"/>
        <rFont val="Calibri"/>
        <family val="2"/>
        <scheme val="minor"/>
      </rPr>
      <t xml:space="preserve"> P</t>
    </r>
    <r>
      <rPr>
        <b/>
        <sz val="11"/>
        <rFont val="Calibri"/>
        <family val="2"/>
        <scheme val="minor"/>
      </rPr>
      <t>hase préliminaire du projet                      (Banque)</t>
    </r>
    <r>
      <rPr>
        <sz val="11"/>
        <rFont val="Calibri"/>
        <family val="2"/>
        <scheme val="minor"/>
      </rPr>
      <t xml:space="preserve">
</t>
    </r>
    <r>
      <rPr>
        <i/>
        <sz val="11"/>
        <rFont val="Calibri"/>
        <family val="2"/>
        <scheme val="minor"/>
      </rPr>
      <t>À la suite de l’approbation de l’entente Ministère-CPE</t>
    </r>
    <r>
      <rPr>
        <sz val="11"/>
        <rFont val="Calibri"/>
        <family val="2"/>
        <scheme val="minor"/>
      </rPr>
      <t xml:space="preserve"> </t>
    </r>
  </si>
  <si>
    <t>V#T :Versement pour l'acquisition d'un terrain ou V#P: Versement pour l'acquisition d'une propriété                                                                       (Banque)</t>
  </si>
  <si>
    <r>
      <rPr>
        <b/>
        <sz val="11"/>
        <rFont val="Calibri"/>
        <family val="2"/>
        <scheme val="minor"/>
      </rPr>
      <t>V3:</t>
    </r>
    <r>
      <rPr>
        <sz val="11"/>
        <rFont val="Calibri"/>
        <family val="2"/>
        <scheme val="minor"/>
      </rPr>
      <t xml:space="preserve"> P</t>
    </r>
    <r>
      <rPr>
        <b/>
        <sz val="11"/>
        <rFont val="Calibri"/>
        <family val="2"/>
        <scheme val="minor"/>
      </rPr>
      <t>hase de conception du projet</t>
    </r>
    <r>
      <rPr>
        <sz val="11"/>
        <rFont val="Calibri"/>
        <family val="2"/>
        <scheme val="minor"/>
      </rPr>
      <t xml:space="preserve">   </t>
    </r>
    <r>
      <rPr>
        <b/>
        <sz val="11"/>
        <rFont val="Calibri"/>
        <family val="2"/>
        <scheme val="minor"/>
      </rPr>
      <t xml:space="preserve">(Banque)                                                                                     </t>
    </r>
    <r>
      <rPr>
        <i/>
        <sz val="11"/>
        <rFont val="Calibri"/>
        <family val="2"/>
        <scheme val="minor"/>
      </rPr>
      <t>À la suite de l’approbation du budget révisé</t>
    </r>
  </si>
  <si>
    <r>
      <rPr>
        <b/>
        <sz val="11"/>
        <rFont val="Calibri"/>
        <family val="2"/>
        <scheme val="minor"/>
      </rPr>
      <t>V4:</t>
    </r>
    <r>
      <rPr>
        <sz val="11"/>
        <rFont val="Calibri"/>
        <family val="2"/>
        <scheme val="minor"/>
      </rPr>
      <t xml:space="preserve"> P</t>
    </r>
    <r>
      <rPr>
        <b/>
        <sz val="11"/>
        <rFont val="Calibri"/>
        <family val="2"/>
        <scheme val="minor"/>
      </rPr>
      <t xml:space="preserve">hase de réalisation  du projet               (Banque) </t>
    </r>
    <r>
      <rPr>
        <sz val="11"/>
        <rFont val="Calibri"/>
        <family val="2"/>
        <scheme val="minor"/>
      </rPr>
      <t xml:space="preserve">
</t>
    </r>
    <r>
      <rPr>
        <i/>
        <sz val="11"/>
        <rFont val="Calibri"/>
        <family val="2"/>
        <scheme val="minor"/>
      </rPr>
      <t>Lorsque les travaux sont réalisés à 30%.</t>
    </r>
  </si>
  <si>
    <r>
      <rPr>
        <b/>
        <sz val="11"/>
        <rFont val="Calibri"/>
        <family val="2"/>
        <scheme val="minor"/>
      </rPr>
      <t>V6</t>
    </r>
    <r>
      <rPr>
        <sz val="11"/>
        <rFont val="Calibri"/>
        <family val="2"/>
        <scheme val="minor"/>
      </rPr>
      <t xml:space="preserve">: </t>
    </r>
    <r>
      <rPr>
        <b/>
        <sz val="11"/>
        <rFont val="Calibri"/>
        <family val="2"/>
        <scheme val="minor"/>
      </rPr>
      <t>Phase finale du projet                                 (Banque)</t>
    </r>
    <r>
      <rPr>
        <sz val="11"/>
        <rFont val="Calibri"/>
        <family val="2"/>
        <scheme val="minor"/>
      </rPr>
      <t xml:space="preserve">
</t>
    </r>
    <r>
      <rPr>
        <i/>
        <sz val="11"/>
        <rFont val="Calibri"/>
        <family val="2"/>
        <scheme val="minor"/>
      </rPr>
      <t>Lorsque toutes les factures sont approuvées</t>
    </r>
  </si>
  <si>
    <r>
      <rPr>
        <b/>
        <sz val="11"/>
        <rFont val="Calibri"/>
        <family val="2"/>
        <scheme val="minor"/>
      </rPr>
      <t>V5:</t>
    </r>
    <r>
      <rPr>
        <sz val="11"/>
        <rFont val="Calibri"/>
        <family val="2"/>
        <scheme val="minor"/>
      </rPr>
      <t xml:space="preserve"> P</t>
    </r>
    <r>
      <rPr>
        <b/>
        <sz val="11"/>
        <rFont val="Calibri"/>
        <family val="2"/>
        <scheme val="minor"/>
      </rPr>
      <t xml:space="preserve">hase de réalisation  du projet              (Banque)                                                                     </t>
    </r>
    <r>
      <rPr>
        <i/>
        <sz val="11"/>
        <rFont val="Calibri"/>
        <family val="2"/>
        <scheme val="minor"/>
      </rPr>
      <t>Lorsque les travaux sont réalisés à 60%.</t>
    </r>
    <r>
      <rPr>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</si>
</sst>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quot;_);[Red]\(#,##0\ &quot;$&quot;\)"/>
    <numFmt numFmtId="7" formatCode="#,##0.00\ &quot;$&quot;_);\(#,##0.00\ &quot;$&quot;\)"/>
    <numFmt numFmtId="8" formatCode="#,##0.00\ &quot;$&quot;_);[Red]\(#,##0.00\ &quot;$&quot;\)"/>
    <numFmt numFmtId="44" formatCode="_ * #,##0.00_)\ &quot;$&quot;_ ;_ * \(#,##0.00\)\ &quot;$&quot;_ ;_ * &quot;-&quot;??_)\ &quot;$&quot;_ ;_ @_ "/>
    <numFmt numFmtId="164" formatCode="_ * #,##0_)\ &quot;$&quot;_ ;_ * \(#,##0\)\ &quot;$&quot;_ ;_ * &quot;-&quot;??_)\ &quot;$&quot;_ ;_ @_ "/>
    <numFmt numFmtId="165" formatCode="#,##0.00\ &quot;$&quot;"/>
    <numFmt numFmtId="166" formatCode="#,##0.00\ _$"/>
    <numFmt numFmtId="167" formatCode="0.00_);\(0.00\)"/>
    <numFmt numFmtId="168" formatCode="[$$-1009]#,##0.00;[Red]\-[$$-1009]#,##0.00"/>
    <numFmt numFmtId="169" formatCode="#,##0.00\ [$$-C0C]"/>
  </numFmts>
  <fonts count="107" x14ac:knownFonts="1">
    <font>
      <sz val="11"/>
      <color theme="3"/>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9"/>
      <color theme="3"/>
      <name val="Calibri Light"/>
      <family val="2"/>
      <scheme val="major"/>
    </font>
    <font>
      <b/>
      <sz val="14"/>
      <color theme="0"/>
      <name val="Arial Narrow"/>
      <family val="2"/>
    </font>
    <font>
      <b/>
      <sz val="11"/>
      <color theme="0"/>
      <name val="Arial Narrow"/>
      <family val="2"/>
    </font>
    <font>
      <b/>
      <sz val="36"/>
      <color theme="3"/>
      <name val="Calibri Light"/>
      <family val="2"/>
      <scheme val="major"/>
    </font>
    <font>
      <b/>
      <sz val="19"/>
      <color theme="4"/>
      <name val="Calibri Light"/>
      <family val="2"/>
      <scheme val="major"/>
    </font>
    <font>
      <sz val="11"/>
      <name val="Calibri"/>
      <family val="2"/>
      <scheme val="minor"/>
    </font>
    <font>
      <b/>
      <sz val="12"/>
      <color theme="3"/>
      <name val="Calibri"/>
      <family val="2"/>
      <scheme val="minor"/>
    </font>
    <font>
      <sz val="10"/>
      <name val="Arial"/>
      <family val="2"/>
    </font>
    <font>
      <sz val="14"/>
      <color indexed="9"/>
      <name val="Arial"/>
      <family val="2"/>
    </font>
    <font>
      <b/>
      <sz val="10"/>
      <name val="Arial"/>
      <family val="2"/>
    </font>
    <font>
      <sz val="10"/>
      <name val="Arial"/>
      <family val="2"/>
    </font>
    <font>
      <b/>
      <u/>
      <sz val="10"/>
      <name val="Arial"/>
      <family val="2"/>
    </font>
    <font>
      <b/>
      <sz val="10"/>
      <color rgb="FFFF0000"/>
      <name val="Arial"/>
      <family val="2"/>
    </font>
    <font>
      <b/>
      <sz val="10"/>
      <color theme="0"/>
      <name val="Arial"/>
      <family val="2"/>
    </font>
    <font>
      <sz val="10"/>
      <color theme="0"/>
      <name val="Arial"/>
      <family val="2"/>
    </font>
    <font>
      <b/>
      <sz val="11"/>
      <color theme="0"/>
      <name val="Calibri"/>
      <family val="2"/>
      <scheme val="minor"/>
    </font>
    <font>
      <sz val="11"/>
      <color theme="0"/>
      <name val="Calibri"/>
      <family val="2"/>
      <scheme val="minor"/>
    </font>
    <font>
      <sz val="11"/>
      <color theme="3"/>
      <name val="Calibri"/>
      <family val="2"/>
      <scheme val="minor"/>
    </font>
    <font>
      <b/>
      <sz val="11"/>
      <color theme="3"/>
      <name val="Calibri"/>
      <family val="2"/>
      <scheme val="minor"/>
    </font>
    <font>
      <b/>
      <sz val="16"/>
      <color theme="0"/>
      <name val="Calibri"/>
      <family val="2"/>
    </font>
    <font>
      <b/>
      <sz val="22"/>
      <color theme="0"/>
      <name val="Arial Narrow"/>
      <family val="2"/>
    </font>
    <font>
      <b/>
      <sz val="14"/>
      <color theme="0"/>
      <name val="Calibri"/>
      <family val="2"/>
    </font>
    <font>
      <b/>
      <sz val="11"/>
      <name val="Calibri"/>
      <family val="2"/>
    </font>
    <font>
      <b/>
      <sz val="11"/>
      <name val="Calibri"/>
      <family val="2"/>
      <scheme val="minor"/>
    </font>
    <font>
      <b/>
      <sz val="14"/>
      <name val="Calibri"/>
      <family val="2"/>
    </font>
    <font>
      <b/>
      <sz val="10"/>
      <name val="Calibri"/>
      <family val="2"/>
    </font>
    <font>
      <b/>
      <sz val="11"/>
      <color theme="3"/>
      <name val="Calibri Light"/>
      <family val="2"/>
      <scheme val="major"/>
    </font>
    <font>
      <b/>
      <sz val="12"/>
      <name val="Calibri"/>
      <family val="2"/>
      <scheme val="minor"/>
    </font>
    <font>
      <b/>
      <sz val="16"/>
      <color theme="0"/>
      <name val="Calibri"/>
      <family val="2"/>
      <scheme val="minor"/>
    </font>
    <font>
      <sz val="11"/>
      <name val="Calibri"/>
      <family val="2"/>
    </font>
    <font>
      <b/>
      <sz val="14"/>
      <name val="Calibri"/>
      <family val="2"/>
      <scheme val="minor"/>
    </font>
    <font>
      <b/>
      <sz val="14"/>
      <color theme="3"/>
      <name val="Calibri"/>
      <family val="2"/>
      <scheme val="minor"/>
    </font>
    <font>
      <b/>
      <sz val="11"/>
      <color theme="3" tint="-0.24994659260841701"/>
      <name val="Calibri"/>
      <family val="2"/>
      <scheme val="minor"/>
    </font>
    <font>
      <sz val="11"/>
      <color theme="3" tint="-0.24994659260841701"/>
      <name val="Calibri"/>
      <family val="2"/>
      <scheme val="minor"/>
    </font>
    <font>
      <sz val="11"/>
      <name val="Arial"/>
      <family val="2"/>
    </font>
    <font>
      <b/>
      <sz val="11"/>
      <name val="Arial"/>
      <family val="2"/>
    </font>
    <font>
      <sz val="12"/>
      <name val="Calibri"/>
      <family val="2"/>
      <scheme val="minor"/>
    </font>
    <font>
      <b/>
      <sz val="10"/>
      <name val="Calibri"/>
      <family val="2"/>
      <scheme val="minor"/>
    </font>
    <font>
      <sz val="10"/>
      <name val="Calibri"/>
      <family val="2"/>
      <scheme val="minor"/>
    </font>
    <font>
      <sz val="8"/>
      <name val="Calibri"/>
      <family val="2"/>
      <scheme val="minor"/>
    </font>
    <font>
      <b/>
      <sz val="10"/>
      <color theme="3"/>
      <name val="Calibri"/>
      <family val="2"/>
      <scheme val="minor"/>
    </font>
    <font>
      <sz val="11"/>
      <color theme="3"/>
      <name val="Arial"/>
      <family val="2"/>
    </font>
    <font>
      <sz val="12"/>
      <color theme="3"/>
      <name val="Calibri"/>
      <family val="2"/>
      <scheme val="minor"/>
    </font>
    <font>
      <b/>
      <sz val="8"/>
      <name val="Calibri"/>
      <family val="2"/>
      <scheme val="minor"/>
    </font>
    <font>
      <u/>
      <sz val="11"/>
      <name val="Calibri"/>
      <family val="2"/>
      <scheme val="minor"/>
    </font>
    <font>
      <b/>
      <sz val="14"/>
      <color theme="0"/>
      <name val="Arial"/>
      <family val="2"/>
    </font>
    <font>
      <b/>
      <sz val="14"/>
      <color theme="0"/>
      <name val="Calibri"/>
      <family val="2"/>
      <scheme val="minor"/>
    </font>
    <font>
      <b/>
      <sz val="11"/>
      <color rgb="FF000000"/>
      <name val="Arial"/>
      <family val="2"/>
    </font>
    <font>
      <sz val="11"/>
      <color rgb="FF000000"/>
      <name val="Arial"/>
      <family val="2"/>
    </font>
    <font>
      <b/>
      <sz val="16"/>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sz val="10"/>
      <color rgb="FFFF0000"/>
      <name val="Calibri"/>
      <family val="2"/>
      <scheme val="minor"/>
    </font>
    <font>
      <i/>
      <sz val="10"/>
      <name val="Calibri"/>
      <family val="2"/>
      <scheme val="minor"/>
    </font>
    <font>
      <b/>
      <sz val="12"/>
      <color theme="0"/>
      <name val="Calibri"/>
      <family val="2"/>
      <scheme val="minor"/>
    </font>
    <font>
      <sz val="9"/>
      <name val="Calibri"/>
      <family val="2"/>
    </font>
    <font>
      <sz val="10"/>
      <name val="Times New Roman"/>
      <family val="1"/>
    </font>
    <font>
      <b/>
      <sz val="12"/>
      <color rgb="FFFFFFFF"/>
      <name val="Arial"/>
      <family val="2"/>
    </font>
    <font>
      <sz val="12"/>
      <color rgb="FFFFFFFF"/>
      <name val="Arial"/>
      <family val="2"/>
    </font>
    <font>
      <b/>
      <sz val="10"/>
      <color rgb="FF000000"/>
      <name val="Arial"/>
      <family val="2"/>
    </font>
    <font>
      <sz val="10"/>
      <color rgb="FF000000"/>
      <name val="Arial"/>
      <family val="2"/>
    </font>
    <font>
      <b/>
      <sz val="11"/>
      <color rgb="FF000000"/>
      <name val="Calibri"/>
      <family val="2"/>
    </font>
    <font>
      <sz val="11"/>
      <color rgb="FF000000"/>
      <name val="Calibri"/>
      <family val="2"/>
    </font>
    <font>
      <sz val="11"/>
      <color rgb="FFFFFFFF"/>
      <name val="Arial"/>
      <family val="2"/>
    </font>
    <font>
      <b/>
      <sz val="11.5"/>
      <color rgb="FF000000"/>
      <name val="Arial"/>
      <family val="2"/>
    </font>
    <font>
      <sz val="11.5"/>
      <color rgb="FF000000"/>
      <name val="Arial"/>
      <family val="2"/>
    </font>
    <font>
      <sz val="10"/>
      <color rgb="FFFFFFFF"/>
      <name val="Arial"/>
      <family val="2"/>
    </font>
    <font>
      <b/>
      <sz val="11"/>
      <name val="Times New Roman"/>
      <family val="1"/>
    </font>
    <font>
      <sz val="11"/>
      <name val="Times New Roman"/>
      <family val="1"/>
    </font>
    <font>
      <b/>
      <i/>
      <sz val="11"/>
      <name val="Times New Roman"/>
      <family val="1"/>
    </font>
    <font>
      <sz val="6"/>
      <name val="Times New Roman"/>
      <family val="1"/>
    </font>
    <font>
      <sz val="8"/>
      <name val="Times New Roman"/>
      <family val="1"/>
    </font>
    <font>
      <i/>
      <sz val="10"/>
      <name val="Times New Roman"/>
      <family val="1"/>
    </font>
    <font>
      <u/>
      <sz val="11"/>
      <color theme="10"/>
      <name val="Calibri"/>
      <family val="2"/>
      <scheme val="minor"/>
    </font>
    <font>
      <sz val="8"/>
      <color theme="3"/>
      <name val="Calibri"/>
      <family val="2"/>
      <scheme val="minor"/>
    </font>
    <font>
      <b/>
      <sz val="11"/>
      <name val="Calibri Light"/>
      <family val="2"/>
      <scheme val="major"/>
    </font>
    <font>
      <b/>
      <sz val="10"/>
      <name val="Calibri Light"/>
      <family val="2"/>
      <scheme val="major"/>
    </font>
    <font>
      <sz val="11"/>
      <name val="Wingdings"/>
      <charset val="2"/>
    </font>
    <font>
      <sz val="11"/>
      <name val="Calibri Light"/>
      <family val="2"/>
      <scheme val="major"/>
    </font>
    <font>
      <b/>
      <sz val="11"/>
      <color rgb="FFFFFFFF"/>
      <name val="Calibri"/>
      <family val="2"/>
      <scheme val="minor"/>
    </font>
    <font>
      <sz val="10"/>
      <color rgb="FF000000"/>
      <name val="Calibri"/>
      <family val="2"/>
    </font>
    <font>
      <sz val="14"/>
      <color theme="3"/>
      <name val="Calibri"/>
      <family val="2"/>
      <scheme val="minor"/>
    </font>
    <font>
      <b/>
      <sz val="12"/>
      <name val="Calibri Light"/>
      <family val="2"/>
      <scheme val="major"/>
    </font>
    <font>
      <i/>
      <sz val="11"/>
      <name val="Calibri"/>
      <family val="2"/>
      <scheme val="minor"/>
    </font>
    <font>
      <b/>
      <sz val="11"/>
      <color theme="9" tint="-0.249977111117893"/>
      <name val="Calibri Light"/>
      <family val="2"/>
      <scheme val="major"/>
    </font>
    <font>
      <b/>
      <sz val="11"/>
      <color rgb="FFC00000"/>
      <name val="Calibri Light"/>
      <family val="2"/>
      <scheme val="major"/>
    </font>
    <font>
      <b/>
      <sz val="11"/>
      <color theme="5"/>
      <name val="Calibri Light"/>
      <family val="2"/>
      <scheme val="major"/>
    </font>
    <font>
      <sz val="11"/>
      <color rgb="FFC00000"/>
      <name val="Calibri"/>
      <family val="2"/>
      <scheme val="minor"/>
    </font>
    <font>
      <b/>
      <sz val="11"/>
      <color rgb="FFC00000"/>
      <name val="Calibri"/>
      <family val="2"/>
      <scheme val="minor"/>
    </font>
    <font>
      <sz val="14"/>
      <color theme="0"/>
      <name val="Calibri"/>
      <family val="2"/>
    </font>
    <font>
      <sz val="22"/>
      <color rgb="FF0070C0"/>
      <name val="Calibri"/>
      <family val="2"/>
      <scheme val="minor"/>
    </font>
    <font>
      <b/>
      <sz val="22"/>
      <color rgb="FF0070C0"/>
      <name val="Calibri"/>
      <family val="2"/>
      <scheme val="minor"/>
    </font>
    <font>
      <sz val="16"/>
      <color rgb="FF0070C0"/>
      <name val="Calibri"/>
      <family val="2"/>
      <scheme val="minor"/>
    </font>
    <font>
      <b/>
      <sz val="22"/>
      <color theme="0"/>
      <name val="Calibri"/>
      <family val="2"/>
      <scheme val="minor"/>
    </font>
    <font>
      <sz val="10"/>
      <name val="Calibri"/>
      <family val="2"/>
    </font>
    <font>
      <b/>
      <sz val="11"/>
      <color rgb="FFFF0000"/>
      <name val="Calibri"/>
      <family val="2"/>
      <scheme val="minor"/>
    </font>
    <font>
      <b/>
      <sz val="8"/>
      <name val="Calibri Light"/>
      <family val="2"/>
      <scheme val="major"/>
    </font>
  </fonts>
  <fills count="40">
    <fill>
      <patternFill patternType="none"/>
    </fill>
    <fill>
      <patternFill patternType="gray125"/>
    </fill>
    <fill>
      <patternFill patternType="solid">
        <fgColor theme="2"/>
        <bgColor indexed="64"/>
      </patternFill>
    </fill>
    <fill>
      <patternFill patternType="solid">
        <fgColor rgb="FF0070C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theme="4"/>
        <bgColor indexed="64"/>
      </patternFill>
    </fill>
    <fill>
      <patternFill patternType="solid">
        <fgColor theme="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0" tint="-0.14996795556505021"/>
        <bgColor indexed="64"/>
      </patternFill>
    </fill>
    <fill>
      <patternFill patternType="solid">
        <fgColor rgb="FF000000"/>
        <bgColor indexed="64"/>
      </patternFill>
    </fill>
    <fill>
      <patternFill patternType="solid">
        <fgColor rgb="FFD9E1F2"/>
        <bgColor indexed="64"/>
      </patternFill>
    </fill>
    <fill>
      <patternFill patternType="solid">
        <fgColor theme="4"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9" tint="0.59999389629810485"/>
        <bgColor indexed="64"/>
      </patternFill>
    </fill>
    <fill>
      <patternFill patternType="darkGray"/>
    </fill>
    <fill>
      <patternFill patternType="mediumGray"/>
    </fill>
    <fill>
      <patternFill patternType="mediumGray">
        <fgColor auto="1"/>
      </patternFill>
    </fill>
    <fill>
      <patternFill patternType="darkGray">
        <fgColor theme="1"/>
        <bgColor theme="0" tint="-0.14990691854609822"/>
      </patternFill>
    </fill>
    <fill>
      <patternFill patternType="darkGray">
        <fgColor theme="1" tint="4.9989318521683403E-2"/>
        <bgColor auto="1"/>
      </patternFill>
    </fill>
    <fill>
      <patternFill patternType="darkGray">
        <fgColor theme="1"/>
        <bgColor theme="0" tint="-0.14993743705557422"/>
      </patternFill>
    </fill>
    <fill>
      <patternFill patternType="solid">
        <fgColor theme="0" tint="-0.24994659260841701"/>
        <bgColor indexed="64"/>
      </patternFill>
    </fill>
  </fills>
  <borders count="12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ck">
        <color theme="2"/>
      </right>
      <top style="thin">
        <color indexed="64"/>
      </top>
      <bottom style="thin">
        <color indexed="64"/>
      </bottom>
      <diagonal/>
    </border>
    <border>
      <left style="thick">
        <color theme="2"/>
      </left>
      <right style="thick">
        <color theme="2"/>
      </right>
      <top style="thin">
        <color theme="3" tint="0.39994506668294322"/>
      </top>
      <bottom style="thin">
        <color theme="3" tint="0.39994506668294322"/>
      </bottom>
      <diagonal/>
    </border>
    <border>
      <left style="thick">
        <color theme="2"/>
      </left>
      <right/>
      <top style="thin">
        <color theme="3" tint="0.39994506668294322"/>
      </top>
      <bottom style="thin">
        <color theme="3" tint="0.39994506668294322"/>
      </bottom>
      <diagonal/>
    </border>
    <border>
      <left style="thin">
        <color auto="1"/>
      </left>
      <right style="thin">
        <color auto="1"/>
      </right>
      <top style="thin">
        <color theme="3" tint="0.39994506668294322"/>
      </top>
      <bottom style="thin">
        <color auto="1"/>
      </bottom>
      <diagonal/>
    </border>
    <border>
      <left/>
      <right/>
      <top/>
      <bottom style="dashed">
        <color indexed="64"/>
      </bottom>
      <diagonal/>
    </border>
    <border>
      <left style="thin">
        <color indexed="64"/>
      </left>
      <right/>
      <top/>
      <bottom style="dashed">
        <color indexed="64"/>
      </bottom>
      <diagonal/>
    </border>
    <border>
      <left/>
      <right/>
      <top style="dashed">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top style="medium">
        <color rgb="FF00000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70C0"/>
      </bottom>
      <diagonal/>
    </border>
    <border>
      <left style="thin">
        <color rgb="FF000000"/>
      </left>
      <right/>
      <top style="medium">
        <color rgb="FF0070C0"/>
      </top>
      <bottom style="thin">
        <color rgb="FF000000"/>
      </bottom>
      <diagonal/>
    </border>
    <border>
      <left/>
      <right/>
      <top style="medium">
        <color rgb="FF0070C0"/>
      </top>
      <bottom style="thin">
        <color rgb="FF000000"/>
      </bottom>
      <diagonal/>
    </border>
    <border>
      <left/>
      <right style="medium">
        <color rgb="FF0070C0"/>
      </right>
      <top style="medium">
        <color rgb="FF0070C0"/>
      </top>
      <bottom style="thin">
        <color rgb="FF000000"/>
      </bottom>
      <diagonal/>
    </border>
    <border>
      <left/>
      <right/>
      <top/>
      <bottom style="thin">
        <color rgb="FF000000"/>
      </bottom>
      <diagonal/>
    </border>
    <border>
      <left style="medium">
        <color rgb="FF0070C0"/>
      </left>
      <right/>
      <top style="medium">
        <color rgb="FF0070C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right style="thin">
        <color rgb="FF000000"/>
      </right>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bottom/>
      <diagonal/>
    </border>
    <border>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ck">
        <color theme="2"/>
      </left>
      <right style="thin">
        <color auto="1"/>
      </right>
      <top style="thin">
        <color theme="3" tint="0.39994506668294322"/>
      </top>
      <bottom style="thin">
        <color theme="3" tint="0.39994506668294322"/>
      </bottom>
      <diagonal/>
    </border>
  </borders>
  <cellStyleXfs count="18">
    <xf numFmtId="0" fontId="0" fillId="0" borderId="0"/>
    <xf numFmtId="0" fontId="12" fillId="0" borderId="0" applyNumberFormat="0" applyBorder="0" applyAlignment="0" applyProtection="0"/>
    <xf numFmtId="0" fontId="9" fillId="2" borderId="0" applyNumberFormat="0" applyBorder="0" applyAlignment="0" applyProtection="0"/>
    <xf numFmtId="0" fontId="13" fillId="0" borderId="0" applyNumberFormat="0" applyAlignment="0" applyProtection="0"/>
    <xf numFmtId="9" fontId="8"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4" fillId="0" borderId="0"/>
    <xf numFmtId="9" fontId="3" fillId="0" borderId="0" applyFont="0" applyFill="0" applyBorder="0" applyAlignment="0" applyProtection="0"/>
    <xf numFmtId="0" fontId="83" fillId="0" borderId="0" applyNumberFormat="0" applyFill="0" applyBorder="0" applyAlignment="0" applyProtection="0"/>
    <xf numFmtId="9" fontId="3" fillId="0" borderId="0" applyFont="0" applyFill="0" applyBorder="0" applyAlignment="0" applyProtection="0"/>
    <xf numFmtId="0" fontId="40" fillId="2" borderId="0" applyNumberFormat="0" applyBorder="0" applyProtection="0">
      <alignment horizontal="right"/>
    </xf>
    <xf numFmtId="9" fontId="2" fillId="0" borderId="0" applyFont="0" applyFill="0" applyBorder="0" applyAlignment="0" applyProtection="0"/>
    <xf numFmtId="9" fontId="1" fillId="0" borderId="0" applyFont="0" applyFill="0" applyBorder="0" applyAlignment="0" applyProtection="0"/>
  </cellStyleXfs>
  <cellXfs count="1212">
    <xf numFmtId="0" fontId="0" fillId="0" borderId="0" xfId="0"/>
    <xf numFmtId="0" fontId="12" fillId="0" borderId="0" xfId="1" applyAlignment="1"/>
    <xf numFmtId="0" fontId="16" fillId="0" borderId="0" xfId="5"/>
    <xf numFmtId="0" fontId="17" fillId="0" borderId="18" xfId="5" applyFont="1" applyBorder="1" applyAlignment="1">
      <alignment horizontal="center" vertical="center"/>
    </xf>
    <xf numFmtId="0" fontId="17" fillId="0" borderId="0" xfId="5" applyFont="1" applyAlignment="1">
      <alignment horizontal="center" vertical="center"/>
    </xf>
    <xf numFmtId="0" fontId="17" fillId="0" borderId="19" xfId="5" applyFont="1" applyBorder="1" applyAlignment="1">
      <alignment horizontal="center" vertical="center"/>
    </xf>
    <xf numFmtId="0" fontId="16" fillId="0" borderId="18" xfId="5" applyBorder="1"/>
    <xf numFmtId="0" fontId="16" fillId="0" borderId="19" xfId="5" applyBorder="1"/>
    <xf numFmtId="0" fontId="18" fillId="0" borderId="1" xfId="5" applyFont="1" applyBorder="1" applyAlignment="1">
      <alignment wrapText="1"/>
    </xf>
    <xf numFmtId="0" fontId="16" fillId="0" borderId="14" xfId="5" applyBorder="1" applyAlignment="1">
      <alignment horizontal="center" vertical="center"/>
    </xf>
    <xf numFmtId="0" fontId="18" fillId="5" borderId="24" xfId="5" applyFont="1" applyFill="1" applyBorder="1" applyAlignment="1">
      <alignment horizontal="center"/>
    </xf>
    <xf numFmtId="0" fontId="18" fillId="5" borderId="1" xfId="5" applyFont="1" applyFill="1" applyBorder="1" applyAlignment="1">
      <alignment horizontal="center"/>
    </xf>
    <xf numFmtId="0" fontId="18" fillId="5" borderId="1" xfId="5" quotePrefix="1" applyFont="1" applyFill="1" applyBorder="1" applyAlignment="1">
      <alignment horizontal="center"/>
    </xf>
    <xf numFmtId="0" fontId="18" fillId="5" borderId="13" xfId="5" applyFont="1" applyFill="1" applyBorder="1" applyAlignment="1">
      <alignment horizontal="center"/>
    </xf>
    <xf numFmtId="0" fontId="19" fillId="0" borderId="24" xfId="5" applyFont="1" applyBorder="1" applyAlignment="1">
      <alignment horizontal="center"/>
    </xf>
    <xf numFmtId="0" fontId="16" fillId="0" borderId="1" xfId="5" applyBorder="1" applyAlignment="1">
      <alignment horizontal="center"/>
    </xf>
    <xf numFmtId="0" fontId="16" fillId="0" borderId="13" xfId="5" applyBorder="1" applyAlignment="1">
      <alignment horizontal="center"/>
    </xf>
    <xf numFmtId="0" fontId="16" fillId="0" borderId="24" xfId="5" applyBorder="1" applyAlignment="1">
      <alignment horizontal="center"/>
    </xf>
    <xf numFmtId="0" fontId="16" fillId="0" borderId="25" xfId="5" applyBorder="1" applyAlignment="1">
      <alignment horizontal="center"/>
    </xf>
    <xf numFmtId="0" fontId="16" fillId="0" borderId="26" xfId="5" applyBorder="1"/>
    <xf numFmtId="0" fontId="18" fillId="5" borderId="23" xfId="5" applyFont="1" applyFill="1" applyBorder="1" applyAlignment="1">
      <alignment horizontal="left"/>
    </xf>
    <xf numFmtId="0" fontId="16" fillId="5" borderId="3" xfId="5" applyFill="1" applyBorder="1"/>
    <xf numFmtId="0" fontId="16" fillId="5" borderId="14" xfId="5" applyFill="1" applyBorder="1"/>
    <xf numFmtId="0" fontId="16" fillId="0" borderId="1" xfId="5" applyBorder="1"/>
    <xf numFmtId="0" fontId="16" fillId="0" borderId="27" xfId="5" applyBorder="1"/>
    <xf numFmtId="0" fontId="16" fillId="0" borderId="28" xfId="5" applyBorder="1"/>
    <xf numFmtId="0" fontId="16" fillId="0" borderId="29" xfId="5" applyBorder="1"/>
    <xf numFmtId="15" fontId="16" fillId="0" borderId="16" xfId="5" applyNumberFormat="1" applyBorder="1" applyAlignment="1">
      <alignment horizontal="center"/>
    </xf>
    <xf numFmtId="0" fontId="16" fillId="5" borderId="30" xfId="5" applyFill="1" applyBorder="1" applyAlignment="1">
      <alignment horizontal="left"/>
    </xf>
    <xf numFmtId="44" fontId="16" fillId="0" borderId="31" xfId="6" applyFill="1" applyBorder="1" applyAlignment="1">
      <alignment horizontal="center"/>
    </xf>
    <xf numFmtId="0" fontId="19" fillId="5" borderId="24" xfId="5" applyFont="1" applyFill="1" applyBorder="1" applyAlignment="1">
      <alignment horizontal="left"/>
    </xf>
    <xf numFmtId="15" fontId="16" fillId="0" borderId="1" xfId="5" applyNumberFormat="1" applyBorder="1" applyAlignment="1">
      <alignment horizontal="left"/>
    </xf>
    <xf numFmtId="0" fontId="20" fillId="0" borderId="0" xfId="5" applyFont="1" applyAlignment="1">
      <alignment horizontal="left" indent="1"/>
    </xf>
    <xf numFmtId="44" fontId="16" fillId="0" borderId="19" xfId="6" applyFill="1" applyBorder="1" applyAlignment="1">
      <alignment horizontal="center"/>
    </xf>
    <xf numFmtId="0" fontId="16" fillId="5" borderId="1" xfId="5" applyFill="1" applyBorder="1" applyAlignment="1">
      <alignment horizontal="left" indent="1"/>
    </xf>
    <xf numFmtId="44" fontId="16" fillId="0" borderId="13" xfId="6" applyFill="1" applyBorder="1" applyAlignment="1">
      <alignment horizontal="center"/>
    </xf>
    <xf numFmtId="0" fontId="19" fillId="0" borderId="18" xfId="5" applyFont="1" applyBorder="1" applyAlignment="1">
      <alignment horizontal="left"/>
    </xf>
    <xf numFmtId="15" fontId="16" fillId="0" borderId="0" xfId="5" applyNumberFormat="1" applyAlignment="1">
      <alignment horizontal="left"/>
    </xf>
    <xf numFmtId="44" fontId="16" fillId="5" borderId="13" xfId="6" applyFill="1" applyBorder="1" applyAlignment="1">
      <alignment horizontal="center"/>
    </xf>
    <xf numFmtId="0" fontId="16" fillId="0" borderId="0" xfId="5" applyAlignment="1">
      <alignment horizontal="center"/>
    </xf>
    <xf numFmtId="0" fontId="16" fillId="5" borderId="1" xfId="5" applyFill="1" applyBorder="1" applyAlignment="1">
      <alignment horizontal="left"/>
    </xf>
    <xf numFmtId="0" fontId="16" fillId="5" borderId="26" xfId="5" applyFill="1" applyBorder="1" applyAlignment="1">
      <alignment horizontal="left" indent="1"/>
    </xf>
    <xf numFmtId="0" fontId="19" fillId="5" borderId="1" xfId="5" applyFont="1" applyFill="1" applyBorder="1" applyAlignment="1">
      <alignment horizontal="left" indent="1"/>
    </xf>
    <xf numFmtId="0" fontId="18" fillId="5" borderId="32" xfId="5" applyFont="1" applyFill="1" applyBorder="1" applyAlignment="1">
      <alignment horizontal="left"/>
    </xf>
    <xf numFmtId="44" fontId="0" fillId="5" borderId="32" xfId="6" applyFont="1" applyFill="1" applyBorder="1" applyAlignment="1">
      <alignment horizontal="center"/>
    </xf>
    <xf numFmtId="0" fontId="18" fillId="0" borderId="28" xfId="5" applyFont="1" applyBorder="1" applyAlignment="1">
      <alignment horizontal="center"/>
    </xf>
    <xf numFmtId="0" fontId="18" fillId="0" borderId="0" xfId="5" applyFont="1" applyAlignment="1">
      <alignment horizontal="center"/>
    </xf>
    <xf numFmtId="0" fontId="18" fillId="5" borderId="24" xfId="5" applyFont="1" applyFill="1" applyBorder="1" applyAlignment="1">
      <alignment horizontal="center" vertical="center"/>
    </xf>
    <xf numFmtId="0" fontId="18" fillId="5" borderId="1" xfId="5" applyFont="1" applyFill="1" applyBorder="1" applyAlignment="1">
      <alignment horizontal="center" vertical="center"/>
    </xf>
    <xf numFmtId="0" fontId="18" fillId="5" borderId="26" xfId="5" applyFont="1" applyFill="1" applyBorder="1" applyAlignment="1">
      <alignment horizontal="center" vertical="center"/>
    </xf>
    <xf numFmtId="0" fontId="18" fillId="5" borderId="13" xfId="5" applyFont="1" applyFill="1" applyBorder="1" applyAlignment="1">
      <alignment horizontal="center" vertical="center"/>
    </xf>
    <xf numFmtId="0" fontId="16" fillId="0" borderId="24" xfId="5" quotePrefix="1" applyBorder="1" applyAlignment="1">
      <alignment horizontal="left"/>
    </xf>
    <xf numFmtId="0" fontId="16" fillId="0" borderId="2" xfId="5" applyBorder="1"/>
    <xf numFmtId="164" fontId="0" fillId="0" borderId="1" xfId="6" applyNumberFormat="1" applyFont="1" applyFill="1" applyBorder="1"/>
    <xf numFmtId="0" fontId="16" fillId="0" borderId="14" xfId="5" applyBorder="1"/>
    <xf numFmtId="0" fontId="16" fillId="0" borderId="24" xfId="5" applyBorder="1"/>
    <xf numFmtId="164" fontId="0" fillId="0" borderId="26" xfId="6" applyNumberFormat="1" applyFont="1" applyFill="1" applyBorder="1"/>
    <xf numFmtId="0" fontId="16" fillId="0" borderId="25" xfId="5" applyBorder="1"/>
    <xf numFmtId="0" fontId="16" fillId="0" borderId="6" xfId="5" applyBorder="1"/>
    <xf numFmtId="44" fontId="18" fillId="5" borderId="35" xfId="6" applyFont="1" applyFill="1" applyBorder="1"/>
    <xf numFmtId="0" fontId="16" fillId="0" borderId="15" xfId="5" applyBorder="1"/>
    <xf numFmtId="0" fontId="16" fillId="0" borderId="16" xfId="5" applyBorder="1"/>
    <xf numFmtId="0" fontId="16" fillId="0" borderId="17" xfId="5" applyBorder="1"/>
    <xf numFmtId="0" fontId="21" fillId="0" borderId="18" xfId="5" applyFont="1" applyBorder="1" applyAlignment="1">
      <alignment horizontal="left"/>
    </xf>
    <xf numFmtId="0" fontId="18" fillId="0" borderId="0" xfId="5" applyFont="1" applyAlignment="1">
      <alignment horizontal="left"/>
    </xf>
    <xf numFmtId="8" fontId="0" fillId="0" borderId="1" xfId="6" applyNumberFormat="1" applyFont="1" applyFill="1" applyBorder="1" applyAlignment="1">
      <alignment horizontal="right"/>
    </xf>
    <xf numFmtId="0" fontId="16" fillId="0" borderId="19" xfId="5" applyBorder="1" applyAlignment="1">
      <alignment horizontal="left"/>
    </xf>
    <xf numFmtId="0" fontId="18" fillId="0" borderId="18" xfId="5" applyFont="1" applyBorder="1" applyAlignment="1">
      <alignment horizontal="left"/>
    </xf>
    <xf numFmtId="44" fontId="18" fillId="5" borderId="1" xfId="6" applyFont="1" applyFill="1" applyBorder="1" applyAlignment="1">
      <alignment horizontal="center"/>
    </xf>
    <xf numFmtId="44" fontId="0" fillId="0" borderId="0" xfId="6" applyFont="1" applyFill="1" applyBorder="1" applyAlignment="1">
      <alignment horizontal="center"/>
    </xf>
    <xf numFmtId="9" fontId="18" fillId="5" borderId="1" xfId="6" applyNumberFormat="1" applyFont="1" applyFill="1" applyBorder="1" applyAlignment="1">
      <alignment horizontal="center"/>
    </xf>
    <xf numFmtId="0" fontId="16" fillId="0" borderId="19" xfId="5" applyBorder="1" applyAlignment="1">
      <alignment horizontal="center"/>
    </xf>
    <xf numFmtId="7" fontId="16" fillId="0" borderId="0" xfId="6" applyNumberFormat="1" applyFill="1" applyBorder="1" applyAlignment="1">
      <alignment horizontal="center"/>
    </xf>
    <xf numFmtId="44" fontId="18" fillId="5" borderId="32" xfId="6" applyFont="1" applyFill="1" applyBorder="1" applyAlignment="1">
      <alignment horizontal="center"/>
    </xf>
    <xf numFmtId="0" fontId="18" fillId="0" borderId="27" xfId="5" applyFont="1" applyBorder="1" applyAlignment="1">
      <alignment horizontal="center"/>
    </xf>
    <xf numFmtId="44" fontId="18" fillId="0" borderId="29" xfId="6" applyFont="1" applyFill="1" applyBorder="1" applyAlignment="1">
      <alignment horizontal="center"/>
    </xf>
    <xf numFmtId="44" fontId="18" fillId="0" borderId="0" xfId="6" applyFont="1" applyFill="1" applyBorder="1" applyAlignment="1">
      <alignment horizontal="center"/>
    </xf>
    <xf numFmtId="0" fontId="16" fillId="0" borderId="39" xfId="5" applyBorder="1"/>
    <xf numFmtId="0" fontId="16" fillId="0" borderId="40" xfId="5" applyBorder="1"/>
    <xf numFmtId="0" fontId="20" fillId="0" borderId="41" xfId="5" applyFont="1" applyBorder="1"/>
    <xf numFmtId="0" fontId="16" fillId="0" borderId="42" xfId="5" applyBorder="1"/>
    <xf numFmtId="0" fontId="16" fillId="0" borderId="43" xfId="5" applyBorder="1"/>
    <xf numFmtId="44" fontId="16" fillId="5" borderId="1" xfId="5" applyNumberFormat="1" applyFill="1" applyBorder="1"/>
    <xf numFmtId="0" fontId="16" fillId="0" borderId="41" xfId="5" applyBorder="1" applyAlignment="1">
      <alignment horizontal="center"/>
    </xf>
    <xf numFmtId="0" fontId="18" fillId="0" borderId="1" xfId="5" applyFont="1" applyBorder="1"/>
    <xf numFmtId="0" fontId="18" fillId="0" borderId="1" xfId="5" quotePrefix="1" applyFont="1" applyBorder="1" applyAlignment="1">
      <alignment horizontal="left"/>
    </xf>
    <xf numFmtId="44" fontId="18" fillId="5" borderId="1" xfId="5" applyNumberFormat="1" applyFont="1" applyFill="1" applyBorder="1"/>
    <xf numFmtId="0" fontId="18" fillId="0" borderId="5" xfId="5" applyFont="1" applyBorder="1"/>
    <xf numFmtId="0" fontId="18" fillId="0" borderId="0" xfId="5" quotePrefix="1" applyFont="1" applyAlignment="1">
      <alignment horizontal="left"/>
    </xf>
    <xf numFmtId="44" fontId="18" fillId="5" borderId="0" xfId="5" applyNumberFormat="1" applyFont="1" applyFill="1"/>
    <xf numFmtId="44" fontId="16" fillId="0" borderId="0" xfId="5" applyNumberFormat="1"/>
    <xf numFmtId="0" fontId="16" fillId="0" borderId="41" xfId="5" applyBorder="1"/>
    <xf numFmtId="44" fontId="0" fillId="5" borderId="1" xfId="6" applyFont="1" applyFill="1" applyBorder="1"/>
    <xf numFmtId="0" fontId="18" fillId="0" borderId="26" xfId="5" applyFont="1" applyBorder="1"/>
    <xf numFmtId="44" fontId="0" fillId="5" borderId="26" xfId="6" applyFont="1" applyFill="1" applyBorder="1"/>
    <xf numFmtId="44" fontId="18" fillId="5" borderId="45" xfId="5" applyNumberFormat="1" applyFont="1" applyFill="1" applyBorder="1"/>
    <xf numFmtId="0" fontId="18" fillId="0" borderId="41" xfId="5" applyFont="1" applyBorder="1" applyAlignment="1">
      <alignment horizontal="left"/>
    </xf>
    <xf numFmtId="44" fontId="16" fillId="0" borderId="42" xfId="5" applyNumberFormat="1" applyBorder="1"/>
    <xf numFmtId="0" fontId="20" fillId="0" borderId="41" xfId="5" applyFont="1" applyBorder="1" applyAlignment="1">
      <alignment horizontal="left"/>
    </xf>
    <xf numFmtId="0" fontId="18" fillId="0" borderId="4" xfId="5" applyFont="1" applyBorder="1" applyAlignment="1">
      <alignment horizontal="left"/>
    </xf>
    <xf numFmtId="9" fontId="18" fillId="5" borderId="1" xfId="7" applyFont="1" applyFill="1" applyBorder="1"/>
    <xf numFmtId="44" fontId="18" fillId="0" borderId="42" xfId="5" applyNumberFormat="1" applyFont="1" applyBorder="1"/>
    <xf numFmtId="0" fontId="20" fillId="0" borderId="41" xfId="5" quotePrefix="1" applyFont="1" applyBorder="1" applyAlignment="1">
      <alignment horizontal="left"/>
    </xf>
    <xf numFmtId="44" fontId="18" fillId="5" borderId="46" xfId="5" applyNumberFormat="1" applyFont="1" applyFill="1" applyBorder="1"/>
    <xf numFmtId="0" fontId="16" fillId="0" borderId="47" xfId="5" applyBorder="1"/>
    <xf numFmtId="0" fontId="19" fillId="0" borderId="11" xfId="5" applyFont="1" applyBorder="1"/>
    <xf numFmtId="0" fontId="19" fillId="0" borderId="48" xfId="5" applyFont="1" applyBorder="1"/>
    <xf numFmtId="14" fontId="16" fillId="0" borderId="42" xfId="5" quotePrefix="1" applyNumberFormat="1" applyBorder="1" applyAlignment="1">
      <alignment horizontal="center"/>
    </xf>
    <xf numFmtId="0" fontId="18" fillId="6" borderId="15" xfId="5" applyFont="1" applyFill="1" applyBorder="1" applyAlignment="1">
      <alignment horizontal="left"/>
    </xf>
    <xf numFmtId="0" fontId="18" fillId="0" borderId="44" xfId="5" quotePrefix="1" applyFont="1" applyBorder="1"/>
    <xf numFmtId="0" fontId="0" fillId="0" borderId="0" xfId="0" applyAlignment="1">
      <alignment horizontal="center" vertical="center"/>
    </xf>
    <xf numFmtId="0" fontId="14" fillId="0" borderId="0" xfId="0" applyFont="1"/>
    <xf numFmtId="0" fontId="25" fillId="8" borderId="0" xfId="0" applyFont="1" applyFill="1" applyAlignment="1">
      <alignment horizontal="center" vertical="center"/>
    </xf>
    <xf numFmtId="0" fontId="25" fillId="8" borderId="0" xfId="0" applyFont="1" applyFill="1" applyAlignment="1">
      <alignment horizontal="center" vertical="center" wrapText="1"/>
    </xf>
    <xf numFmtId="0" fontId="14" fillId="0" borderId="1" xfId="0" applyFont="1" applyBorder="1" applyAlignment="1">
      <alignment wrapText="1"/>
    </xf>
    <xf numFmtId="0" fontId="14" fillId="0" borderId="1" xfId="0" applyFont="1" applyBorder="1"/>
    <xf numFmtId="0" fontId="14" fillId="0" borderId="1" xfId="0" applyFont="1" applyBorder="1" applyAlignment="1">
      <alignment horizontal="center"/>
    </xf>
    <xf numFmtId="6" fontId="14" fillId="0" borderId="1" xfId="0" applyNumberFormat="1" applyFont="1" applyBorder="1" applyAlignment="1">
      <alignment horizontal="center"/>
    </xf>
    <xf numFmtId="0" fontId="14" fillId="9" borderId="1" xfId="0" applyFont="1" applyFill="1" applyBorder="1" applyAlignment="1">
      <alignment wrapText="1"/>
    </xf>
    <xf numFmtId="0" fontId="14" fillId="9" borderId="1" xfId="0" applyFont="1" applyFill="1" applyBorder="1" applyAlignment="1">
      <alignment horizontal="center"/>
    </xf>
    <xf numFmtId="0" fontId="14" fillId="10" borderId="1" xfId="0" applyFont="1" applyFill="1" applyBorder="1" applyAlignment="1">
      <alignment wrapText="1"/>
    </xf>
    <xf numFmtId="9" fontId="14" fillId="10" borderId="1" xfId="0" applyNumberFormat="1" applyFont="1" applyFill="1" applyBorder="1" applyAlignment="1">
      <alignment horizontal="center"/>
    </xf>
    <xf numFmtId="0" fontId="14" fillId="10" borderId="1" xfId="0" applyFont="1" applyFill="1" applyBorder="1" applyAlignment="1">
      <alignment horizontal="center"/>
    </xf>
    <xf numFmtId="0" fontId="14" fillId="11" borderId="1" xfId="0" applyFont="1" applyFill="1" applyBorder="1" applyAlignment="1">
      <alignment wrapText="1"/>
    </xf>
    <xf numFmtId="9" fontId="14" fillId="11" borderId="1" xfId="0" applyNumberFormat="1" applyFont="1" applyFill="1" applyBorder="1" applyAlignment="1">
      <alignment horizontal="center"/>
    </xf>
    <xf numFmtId="0" fontId="14" fillId="11" borderId="1" xfId="0" applyFont="1" applyFill="1" applyBorder="1" applyAlignment="1">
      <alignment horizontal="center"/>
    </xf>
    <xf numFmtId="0" fontId="14" fillId="12" borderId="1" xfId="0" applyFont="1" applyFill="1" applyBorder="1" applyAlignment="1">
      <alignment wrapText="1"/>
    </xf>
    <xf numFmtId="9" fontId="14" fillId="12" borderId="1" xfId="0" applyNumberFormat="1" applyFont="1" applyFill="1" applyBorder="1" applyAlignment="1">
      <alignment horizontal="center"/>
    </xf>
    <xf numFmtId="0" fontId="14" fillId="12" borderId="1" xfId="0" applyFont="1" applyFill="1" applyBorder="1" applyAlignment="1">
      <alignment horizontal="center"/>
    </xf>
    <xf numFmtId="0" fontId="14" fillId="13" borderId="1" xfId="0" applyFont="1" applyFill="1" applyBorder="1" applyAlignment="1">
      <alignment wrapText="1"/>
    </xf>
    <xf numFmtId="9" fontId="14" fillId="13" borderId="1" xfId="0" applyNumberFormat="1" applyFont="1" applyFill="1" applyBorder="1" applyAlignment="1">
      <alignment horizontal="center"/>
    </xf>
    <xf numFmtId="0" fontId="14" fillId="13" borderId="1" xfId="0" applyFont="1" applyFill="1" applyBorder="1" applyAlignment="1">
      <alignment horizontal="center"/>
    </xf>
    <xf numFmtId="0" fontId="24" fillId="8" borderId="1" xfId="0" applyFont="1" applyFill="1" applyBorder="1"/>
    <xf numFmtId="9" fontId="24" fillId="8" borderId="1" xfId="0" applyNumberFormat="1" applyFont="1" applyFill="1" applyBorder="1" applyAlignment="1">
      <alignment horizontal="center"/>
    </xf>
    <xf numFmtId="0" fontId="24" fillId="8" borderId="1" xfId="0" applyFont="1" applyFill="1" applyBorder="1" applyAlignment="1">
      <alignment horizontal="center"/>
    </xf>
    <xf numFmtId="0" fontId="24" fillId="0" borderId="0" xfId="0" applyFont="1"/>
    <xf numFmtId="0" fontId="0" fillId="0" borderId="5" xfId="0" applyBorder="1"/>
    <xf numFmtId="0" fontId="0" fillId="0" borderId="9" xfId="0" applyBorder="1"/>
    <xf numFmtId="0" fontId="10" fillId="3" borderId="0" xfId="2" applyFont="1" applyFill="1" applyAlignment="1"/>
    <xf numFmtId="0" fontId="30" fillId="0" borderId="0" xfId="2" applyFont="1" applyFill="1" applyAlignment="1"/>
    <xf numFmtId="0" fontId="10" fillId="0" borderId="0" xfId="2" applyFont="1" applyFill="1" applyAlignment="1"/>
    <xf numFmtId="0" fontId="31" fillId="0" borderId="1" xfId="0" applyFont="1" applyBorder="1" applyAlignment="1">
      <alignmen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top" wrapText="1"/>
    </xf>
    <xf numFmtId="0" fontId="31" fillId="0" borderId="1" xfId="0" applyFont="1" applyBorder="1"/>
    <xf numFmtId="0" fontId="31" fillId="0" borderId="1" xfId="0" applyFont="1" applyBorder="1" applyAlignment="1">
      <alignment horizontal="center" vertical="top"/>
    </xf>
    <xf numFmtId="0" fontId="31" fillId="0" borderId="1" xfId="2" applyFont="1" applyFill="1" applyBorder="1" applyAlignment="1"/>
    <xf numFmtId="0" fontId="31" fillId="0" borderId="1" xfId="2" applyFont="1" applyFill="1" applyBorder="1" applyAlignment="1">
      <alignment horizontal="center" vertical="top"/>
    </xf>
    <xf numFmtId="0" fontId="33" fillId="0" borderId="5" xfId="2" applyFont="1" applyFill="1" applyBorder="1" applyAlignment="1"/>
    <xf numFmtId="0" fontId="34" fillId="0" borderId="0" xfId="2" applyFont="1" applyFill="1" applyBorder="1" applyAlignment="1">
      <alignment wrapText="1"/>
    </xf>
    <xf numFmtId="0" fontId="31" fillId="0" borderId="0" xfId="0" applyFont="1" applyAlignment="1">
      <alignment vertical="center"/>
    </xf>
    <xf numFmtId="0" fontId="35" fillId="0" borderId="0" xfId="1" applyFont="1" applyAlignment="1"/>
    <xf numFmtId="0" fontId="13" fillId="0" borderId="0" xfId="3" applyAlignment="1">
      <alignment horizontal="left"/>
    </xf>
    <xf numFmtId="0" fontId="27" fillId="0" borderId="0" xfId="0" applyFont="1"/>
    <xf numFmtId="0" fontId="36" fillId="14" borderId="1" xfId="0" applyFont="1" applyFill="1" applyBorder="1" applyAlignment="1">
      <alignment horizontal="center" vertical="center"/>
    </xf>
    <xf numFmtId="0" fontId="36" fillId="14" borderId="1" xfId="0" applyFont="1" applyFill="1" applyBorder="1" applyAlignment="1">
      <alignment horizontal="center" vertical="center" wrapText="1"/>
    </xf>
    <xf numFmtId="165" fontId="0" fillId="0" borderId="0" xfId="0" applyNumberFormat="1" applyAlignment="1">
      <alignment horizontal="center" vertical="top" wrapText="1"/>
    </xf>
    <xf numFmtId="0" fontId="14" fillId="0" borderId="3" xfId="0" applyFont="1" applyBorder="1" applyAlignment="1">
      <alignment horizontal="left" vertical="center" indent="1"/>
    </xf>
    <xf numFmtId="7" fontId="14" fillId="0" borderId="0" xfId="0" applyNumberFormat="1" applyFont="1" applyAlignment="1">
      <alignment horizontal="center" vertical="center" wrapText="1"/>
    </xf>
    <xf numFmtId="165" fontId="14" fillId="0" borderId="0" xfId="0" applyNumberFormat="1" applyFont="1" applyAlignment="1">
      <alignment horizontal="center" vertical="center" wrapText="1"/>
    </xf>
    <xf numFmtId="7" fontId="14" fillId="0" borderId="0" xfId="0" applyNumberFormat="1" applyFont="1" applyAlignment="1">
      <alignment vertical="center"/>
    </xf>
    <xf numFmtId="166" fontId="0" fillId="0" borderId="0" xfId="0" applyNumberFormat="1" applyAlignment="1">
      <alignment horizontal="center" vertical="center"/>
    </xf>
    <xf numFmtId="0" fontId="37" fillId="3" borderId="2" xfId="0" applyFont="1" applyFill="1" applyBorder="1" applyAlignment="1">
      <alignment horizontal="left" vertical="center" indent="1"/>
    </xf>
    <xf numFmtId="7" fontId="25" fillId="0" borderId="0" xfId="0" applyNumberFormat="1" applyFont="1" applyAlignment="1">
      <alignment horizontal="center" vertical="center" wrapText="1"/>
    </xf>
    <xf numFmtId="165" fontId="25" fillId="0" borderId="0" xfId="0" applyNumberFormat="1" applyFont="1" applyAlignment="1">
      <alignment horizontal="center" vertical="center" wrapText="1"/>
    </xf>
    <xf numFmtId="7" fontId="25" fillId="0" borderId="0" xfId="0" applyNumberFormat="1" applyFont="1" applyAlignment="1">
      <alignment vertical="center"/>
    </xf>
    <xf numFmtId="166" fontId="25" fillId="0" borderId="0" xfId="0" quotePrefix="1" applyNumberFormat="1" applyFont="1" applyAlignment="1">
      <alignment horizontal="center" vertical="center"/>
    </xf>
    <xf numFmtId="165" fontId="0" fillId="0" borderId="0" xfId="0" applyNumberFormat="1" applyAlignment="1">
      <alignment horizontal="center"/>
    </xf>
    <xf numFmtId="0" fontId="14" fillId="0" borderId="1" xfId="0" applyFont="1" applyBorder="1" applyAlignment="1">
      <alignment vertical="center"/>
    </xf>
    <xf numFmtId="7" fontId="14" fillId="0" borderId="2" xfId="0" applyNumberFormat="1" applyFont="1" applyBorder="1" applyAlignment="1">
      <alignment horizontal="center" vertical="center" wrapText="1"/>
    </xf>
    <xf numFmtId="165" fontId="14" fillId="0" borderId="1" xfId="0" applyNumberFormat="1" applyFont="1" applyBorder="1" applyAlignment="1">
      <alignment horizontal="center" vertical="center" wrapText="1"/>
    </xf>
    <xf numFmtId="7" fontId="14" fillId="0" borderId="1" xfId="0" applyNumberFormat="1" applyFont="1" applyBorder="1" applyAlignment="1">
      <alignment horizontal="center" vertical="center"/>
    </xf>
    <xf numFmtId="166" fontId="14" fillId="0" borderId="1" xfId="0" quotePrefix="1" applyNumberFormat="1" applyFont="1" applyBorder="1" applyAlignment="1">
      <alignment horizontal="center" vertical="center"/>
    </xf>
    <xf numFmtId="0" fontId="38" fillId="0" borderId="1" xfId="0" applyFont="1" applyBorder="1" applyAlignment="1">
      <alignment wrapText="1"/>
    </xf>
    <xf numFmtId="0" fontId="0" fillId="0" borderId="0" xfId="0" applyAlignment="1">
      <alignment vertical="center" wrapText="1"/>
    </xf>
    <xf numFmtId="0" fontId="39" fillId="14" borderId="1" xfId="0" applyFont="1" applyFill="1" applyBorder="1" applyAlignment="1">
      <alignment horizontal="left" vertical="center" indent="1"/>
    </xf>
    <xf numFmtId="7" fontId="32" fillId="14" borderId="2" xfId="0" applyNumberFormat="1" applyFont="1" applyFill="1" applyBorder="1" applyAlignment="1">
      <alignment horizontal="center" vertical="center"/>
    </xf>
    <xf numFmtId="7" fontId="32" fillId="14" borderId="1" xfId="0" applyNumberFormat="1" applyFont="1" applyFill="1" applyBorder="1" applyAlignment="1">
      <alignment horizontal="center" vertical="center"/>
    </xf>
    <xf numFmtId="0" fontId="27" fillId="0" borderId="1" xfId="0" applyFont="1" applyBorder="1" applyAlignment="1">
      <alignment horizontal="left" vertical="center" indent="1"/>
    </xf>
    <xf numFmtId="7" fontId="27" fillId="0" borderId="26" xfId="0" applyNumberFormat="1" applyFont="1" applyBorder="1" applyAlignment="1">
      <alignment horizontal="center" vertical="center"/>
    </xf>
    <xf numFmtId="7" fontId="27" fillId="0" borderId="52" xfId="0" applyNumberFormat="1" applyFont="1" applyBorder="1" applyAlignment="1">
      <alignment horizontal="center" vertical="center"/>
    </xf>
    <xf numFmtId="7" fontId="27" fillId="0" borderId="52" xfId="0" applyNumberFormat="1" applyFont="1" applyBorder="1" applyAlignment="1">
      <alignment vertical="center"/>
    </xf>
    <xf numFmtId="7" fontId="0" fillId="0" borderId="52" xfId="0" applyNumberFormat="1" applyBorder="1" applyAlignment="1">
      <alignment horizontal="center" vertical="center"/>
    </xf>
    <xf numFmtId="7" fontId="27" fillId="0" borderId="0" xfId="0" applyNumberFormat="1" applyFont="1" applyAlignment="1">
      <alignment horizontal="center" vertical="center"/>
    </xf>
    <xf numFmtId="7" fontId="27" fillId="0" borderId="0" xfId="0" applyNumberFormat="1" applyFont="1" applyAlignment="1">
      <alignment vertical="center"/>
    </xf>
    <xf numFmtId="7" fontId="0" fillId="0" borderId="0" xfId="0" applyNumberFormat="1" applyAlignment="1">
      <alignment horizontal="center" vertical="center"/>
    </xf>
    <xf numFmtId="0" fontId="32" fillId="0" borderId="1" xfId="0" applyFont="1" applyBorder="1" applyAlignment="1">
      <alignment horizontal="left" vertical="center" indent="1"/>
    </xf>
    <xf numFmtId="7" fontId="32" fillId="0" borderId="53" xfId="0" applyNumberFormat="1" applyFont="1" applyBorder="1" applyAlignment="1">
      <alignment horizontal="center" vertical="center"/>
    </xf>
    <xf numFmtId="7" fontId="32" fillId="0" borderId="53" xfId="0" applyNumberFormat="1" applyFont="1" applyBorder="1" applyAlignment="1">
      <alignment vertical="center"/>
    </xf>
    <xf numFmtId="7" fontId="14" fillId="0" borderId="53" xfId="0" applyNumberFormat="1" applyFont="1" applyBorder="1" applyAlignment="1">
      <alignment horizontal="center" vertical="center"/>
    </xf>
    <xf numFmtId="7" fontId="32" fillId="0" borderId="1" xfId="0" applyNumberFormat="1" applyFont="1" applyBorder="1" applyAlignment="1">
      <alignment horizontal="center" vertical="center"/>
    </xf>
    <xf numFmtId="7" fontId="32" fillId="0" borderId="1" xfId="0" applyNumberFormat="1" applyFont="1" applyBorder="1" applyAlignment="1">
      <alignment vertical="center"/>
    </xf>
    <xf numFmtId="7" fontId="27" fillId="0" borderId="1" xfId="0" applyNumberFormat="1" applyFont="1" applyBorder="1" applyAlignment="1">
      <alignment horizontal="center" vertical="center"/>
    </xf>
    <xf numFmtId="7" fontId="27" fillId="0" borderId="1" xfId="0" applyNumberFormat="1" applyFont="1" applyBorder="1" applyAlignment="1">
      <alignment vertical="center"/>
    </xf>
    <xf numFmtId="7" fontId="0" fillId="0" borderId="1" xfId="0" applyNumberFormat="1" applyBorder="1" applyAlignment="1">
      <alignment horizontal="center" vertical="center"/>
    </xf>
    <xf numFmtId="0" fontId="39" fillId="4" borderId="1" xfId="0" applyFont="1" applyFill="1" applyBorder="1" applyAlignment="1">
      <alignment horizontal="left" vertical="center" indent="1"/>
    </xf>
    <xf numFmtId="7" fontId="32" fillId="4" borderId="1" xfId="0" applyNumberFormat="1" applyFont="1" applyFill="1" applyBorder="1" applyAlignment="1">
      <alignment horizontal="center" vertical="center"/>
    </xf>
    <xf numFmtId="0" fontId="27" fillId="0" borderId="0" xfId="0" applyFont="1" applyAlignment="1">
      <alignment horizontal="left" vertical="center" indent="1"/>
    </xf>
    <xf numFmtId="0" fontId="37" fillId="3" borderId="10" xfId="0" applyFont="1" applyFill="1" applyBorder="1" applyAlignment="1">
      <alignment horizontal="left" vertical="center" indent="1"/>
    </xf>
    <xf numFmtId="0" fontId="40" fillId="0" borderId="0" xfId="0" applyFont="1" applyAlignment="1">
      <alignment horizontal="left" vertical="center" indent="1"/>
    </xf>
    <xf numFmtId="0" fontId="37" fillId="3" borderId="54" xfId="0" applyFont="1" applyFill="1" applyBorder="1" applyAlignment="1">
      <alignment horizontal="left" vertical="center" indent="1"/>
    </xf>
    <xf numFmtId="7" fontId="41" fillId="0" borderId="55" xfId="0" applyNumberFormat="1" applyFont="1" applyBorder="1" applyAlignment="1">
      <alignment horizontal="center" vertical="center"/>
    </xf>
    <xf numFmtId="7" fontId="41" fillId="0" borderId="55" xfId="0" applyNumberFormat="1" applyFont="1" applyBorder="1" applyAlignment="1">
      <alignment vertical="center"/>
    </xf>
    <xf numFmtId="7" fontId="42" fillId="0" borderId="56" xfId="0" applyNumberFormat="1" applyFont="1" applyBorder="1" applyAlignment="1">
      <alignment horizontal="center" vertical="center"/>
    </xf>
    <xf numFmtId="7" fontId="32" fillId="0" borderId="57" xfId="0" applyNumberFormat="1" applyFont="1" applyBorder="1" applyAlignment="1">
      <alignment horizontal="center" vertical="center"/>
    </xf>
    <xf numFmtId="7" fontId="32" fillId="0" borderId="57" xfId="0" applyNumberFormat="1" applyFont="1" applyBorder="1" applyAlignment="1">
      <alignment vertical="center"/>
    </xf>
    <xf numFmtId="7" fontId="14" fillId="0" borderId="57" xfId="0" applyNumberFormat="1" applyFont="1" applyBorder="1" applyAlignment="1">
      <alignment horizontal="center" vertical="center"/>
    </xf>
    <xf numFmtId="7" fontId="41" fillId="0" borderId="0" xfId="0" applyNumberFormat="1" applyFont="1" applyAlignment="1">
      <alignment horizontal="center" vertical="center"/>
    </xf>
    <xf numFmtId="0" fontId="40" fillId="0" borderId="0" xfId="0" applyFont="1" applyAlignment="1">
      <alignment horizontal="right" vertical="center" indent="1"/>
    </xf>
    <xf numFmtId="0" fontId="39"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xf numFmtId="0" fontId="14" fillId="3" borderId="0" xfId="0" applyFont="1" applyFill="1"/>
    <xf numFmtId="0" fontId="14" fillId="0" borderId="0" xfId="0" applyFont="1" applyAlignment="1">
      <alignment vertical="top"/>
    </xf>
    <xf numFmtId="0" fontId="43" fillId="0" borderId="0" xfId="0" applyFont="1"/>
    <xf numFmtId="0" fontId="0" fillId="15" borderId="0" xfId="0" applyFill="1"/>
    <xf numFmtId="0" fontId="32" fillId="0" borderId="1" xfId="0" applyFont="1" applyBorder="1" applyAlignment="1">
      <alignment horizontal="center"/>
    </xf>
    <xf numFmtId="165" fontId="40" fillId="0" borderId="5" xfId="0" applyNumberFormat="1" applyFont="1" applyBorder="1" applyAlignment="1">
      <alignment vertical="center" wrapText="1"/>
    </xf>
    <xf numFmtId="0" fontId="14" fillId="0" borderId="1" xfId="0" applyFont="1" applyBorder="1" applyAlignment="1">
      <alignment horizontal="left"/>
    </xf>
    <xf numFmtId="165" fontId="14" fillId="0" borderId="2" xfId="0" applyNumberFormat="1" applyFont="1" applyBorder="1" applyAlignment="1">
      <alignment horizontal="center"/>
    </xf>
    <xf numFmtId="165" fontId="0" fillId="0" borderId="5" xfId="0" applyNumberFormat="1" applyBorder="1"/>
    <xf numFmtId="165" fontId="0" fillId="0" borderId="5" xfId="0" applyNumberFormat="1" applyBorder="1" applyAlignment="1">
      <alignment horizontal="center"/>
    </xf>
    <xf numFmtId="165" fontId="32" fillId="4" borderId="1" xfId="0" applyNumberFormat="1" applyFont="1" applyFill="1" applyBorder="1" applyAlignment="1">
      <alignment horizontal="center" vertical="center"/>
    </xf>
    <xf numFmtId="0" fontId="39" fillId="4" borderId="1" xfId="0" applyFont="1" applyFill="1" applyBorder="1" applyAlignment="1">
      <alignment horizontal="center"/>
    </xf>
    <xf numFmtId="0" fontId="32" fillId="0" borderId="2" xfId="0" applyFont="1" applyBorder="1" applyAlignment="1">
      <alignment horizontal="left" vertical="center" indent="1"/>
    </xf>
    <xf numFmtId="0" fontId="14" fillId="0" borderId="5" xfId="0" applyFont="1" applyBorder="1"/>
    <xf numFmtId="0" fontId="38" fillId="0" borderId="1" xfId="0" applyFont="1" applyBorder="1" applyAlignment="1">
      <alignment horizontal="left" vertical="center" wrapText="1"/>
    </xf>
    <xf numFmtId="0" fontId="31" fillId="0" borderId="1" xfId="0" applyFont="1" applyBorder="1" applyAlignment="1">
      <alignment horizontal="center"/>
    </xf>
    <xf numFmtId="0" fontId="31" fillId="0" borderId="0" xfId="0" applyFont="1"/>
    <xf numFmtId="0" fontId="33" fillId="0" borderId="1" xfId="0" applyFont="1" applyBorder="1" applyAlignment="1">
      <alignment horizontal="center"/>
    </xf>
    <xf numFmtId="0" fontId="31" fillId="0" borderId="1" xfId="0" applyFont="1" applyBorder="1" applyAlignment="1">
      <alignment horizontal="left" vertical="top"/>
    </xf>
    <xf numFmtId="0" fontId="31" fillId="0" borderId="5" xfId="0" applyFont="1" applyBorder="1"/>
    <xf numFmtId="0" fontId="31" fillId="0" borderId="6" xfId="0" applyFont="1" applyBorder="1"/>
    <xf numFmtId="0" fontId="31" fillId="0" borderId="1" xfId="2" applyFont="1" applyFill="1" applyBorder="1" applyAlignment="1">
      <alignment horizontal="left" vertical="top"/>
    </xf>
    <xf numFmtId="0" fontId="45" fillId="14" borderId="1" xfId="0" applyFont="1" applyFill="1" applyBorder="1" applyAlignment="1">
      <alignment horizontal="center" vertical="center"/>
    </xf>
    <xf numFmtId="0" fontId="14" fillId="0" borderId="1" xfId="0" applyFont="1" applyBorder="1" applyAlignment="1">
      <alignment horizontal="left" vertical="center"/>
    </xf>
    <xf numFmtId="165" fontId="32" fillId="0" borderId="1" xfId="0" applyNumberFormat="1" applyFont="1" applyBorder="1" applyAlignment="1">
      <alignment horizontal="center" vertical="center"/>
    </xf>
    <xf numFmtId="165" fontId="32" fillId="0" borderId="2" xfId="0" applyNumberFormat="1" applyFont="1" applyBorder="1" applyAlignment="1">
      <alignment horizontal="center" vertical="center"/>
    </xf>
    <xf numFmtId="0" fontId="15" fillId="0" borderId="7" xfId="0" applyFont="1" applyBorder="1" applyAlignment="1">
      <alignment horizontal="left" vertical="center" indent="1"/>
    </xf>
    <xf numFmtId="165" fontId="0" fillId="0" borderId="7" xfId="0" applyNumberFormat="1" applyBorder="1" applyAlignment="1">
      <alignment horizontal="center" vertical="center"/>
    </xf>
    <xf numFmtId="165" fontId="46" fillId="4" borderId="1" xfId="0" applyNumberFormat="1" applyFont="1" applyFill="1" applyBorder="1" applyAlignment="1">
      <alignment horizontal="center" vertical="center"/>
    </xf>
    <xf numFmtId="0" fontId="45" fillId="0" borderId="53" xfId="0" applyFont="1" applyBorder="1" applyAlignment="1">
      <alignment vertical="center"/>
    </xf>
    <xf numFmtId="165" fontId="14" fillId="0" borderId="53" xfId="0" applyNumberFormat="1" applyFont="1" applyBorder="1" applyAlignment="1">
      <alignment horizontal="center" vertical="center"/>
    </xf>
    <xf numFmtId="165" fontId="14" fillId="0" borderId="53" xfId="8" applyNumberFormat="1" applyFont="1" applyFill="1" applyBorder="1" applyAlignment="1">
      <alignment horizontal="center" vertical="center"/>
    </xf>
    <xf numFmtId="0" fontId="45" fillId="0" borderId="1" xfId="0" applyFont="1" applyBorder="1" applyAlignment="1">
      <alignment vertical="center"/>
    </xf>
    <xf numFmtId="165" fontId="14" fillId="0" borderId="1" xfId="0" applyNumberFormat="1" applyFont="1" applyBorder="1" applyAlignment="1">
      <alignment horizontal="center" vertical="center"/>
    </xf>
    <xf numFmtId="165" fontId="32" fillId="0" borderId="1" xfId="8" applyNumberFormat="1" applyFont="1" applyFill="1" applyBorder="1" applyAlignment="1">
      <alignment horizontal="center" vertical="center"/>
    </xf>
    <xf numFmtId="165" fontId="49" fillId="0" borderId="0" xfId="0" applyNumberFormat="1" applyFont="1" applyAlignment="1">
      <alignment vertical="center" wrapText="1"/>
    </xf>
    <xf numFmtId="165" fontId="49" fillId="0" borderId="0" xfId="0" applyNumberFormat="1" applyFont="1" applyAlignment="1">
      <alignment horizontal="center" vertical="center"/>
    </xf>
    <xf numFmtId="0" fontId="14" fillId="0" borderId="0" xfId="0" applyFont="1" applyAlignment="1">
      <alignment horizontal="left" vertical="center"/>
    </xf>
    <xf numFmtId="0" fontId="50" fillId="0" borderId="0" xfId="0" applyFont="1"/>
    <xf numFmtId="0" fontId="14" fillId="0" borderId="10" xfId="0" applyFont="1" applyBorder="1"/>
    <xf numFmtId="0" fontId="14" fillId="0" borderId="11" xfId="0" applyFont="1" applyBorder="1"/>
    <xf numFmtId="0" fontId="0" fillId="3" borderId="0" xfId="0" applyFill="1"/>
    <xf numFmtId="0" fontId="14" fillId="0" borderId="11" xfId="0" applyFont="1" applyBorder="1" applyAlignment="1">
      <alignment horizontal="right" vertical="center"/>
    </xf>
    <xf numFmtId="0" fontId="0" fillId="0" borderId="12" xfId="0" applyBorder="1"/>
    <xf numFmtId="0" fontId="0" fillId="0" borderId="11" xfId="0" applyBorder="1"/>
    <xf numFmtId="0" fontId="0" fillId="0" borderId="10" xfId="0" applyBorder="1"/>
    <xf numFmtId="14" fontId="14" fillId="0" borderId="58" xfId="0" applyNumberFormat="1" applyFont="1" applyBorder="1"/>
    <xf numFmtId="0" fontId="0" fillId="0" borderId="59" xfId="0" applyBorder="1"/>
    <xf numFmtId="0" fontId="14" fillId="0" borderId="0" xfId="0" applyFont="1" applyAlignment="1">
      <alignment horizontal="center"/>
    </xf>
    <xf numFmtId="0" fontId="14" fillId="0" borderId="5" xfId="0" applyFont="1" applyBorder="1" applyAlignment="1">
      <alignment horizontal="left"/>
    </xf>
    <xf numFmtId="165" fontId="26" fillId="0" borderId="0" xfId="8" applyNumberFormat="1" applyFont="1" applyFill="1" applyBorder="1" applyAlignment="1">
      <alignment horizontal="center" vertical="center"/>
    </xf>
    <xf numFmtId="0" fontId="51" fillId="0" borderId="9" xfId="0" applyFont="1" applyBorder="1" applyAlignment="1">
      <alignment vertical="top" wrapText="1"/>
    </xf>
    <xf numFmtId="0" fontId="14" fillId="0" borderId="1" xfId="0" applyFont="1" applyBorder="1" applyAlignment="1">
      <alignment vertical="top" wrapText="1"/>
    </xf>
    <xf numFmtId="0" fontId="14" fillId="0" borderId="5" xfId="0" applyFont="1" applyBorder="1" applyAlignment="1">
      <alignment vertical="top" wrapText="1"/>
    </xf>
    <xf numFmtId="0" fontId="31" fillId="0" borderId="0" xfId="0" applyFont="1" applyAlignment="1">
      <alignment horizontal="left" vertical="center" wrapText="1"/>
    </xf>
    <xf numFmtId="0" fontId="0" fillId="0" borderId="1" xfId="0" applyBorder="1"/>
    <xf numFmtId="165" fontId="32" fillId="0" borderId="53" xfId="0" applyNumberFormat="1" applyFont="1" applyBorder="1" applyAlignment="1">
      <alignment horizontal="center" vertical="center" wrapText="1"/>
    </xf>
    <xf numFmtId="0" fontId="45" fillId="4" borderId="53" xfId="0" applyFont="1" applyFill="1" applyBorder="1" applyAlignment="1">
      <alignment horizontal="center" vertical="center"/>
    </xf>
    <xf numFmtId="14" fontId="0" fillId="0" borderId="58" xfId="0" applyNumberFormat="1" applyBorder="1"/>
    <xf numFmtId="165" fontId="14" fillId="0" borderId="7" xfId="0" applyNumberFormat="1" applyFont="1" applyBorder="1" applyAlignment="1">
      <alignment horizontal="center" vertical="center"/>
    </xf>
    <xf numFmtId="0" fontId="36" fillId="0" borderId="7" xfId="0" applyFont="1" applyBorder="1" applyAlignment="1">
      <alignment horizontal="left" vertical="center" indent="1"/>
    </xf>
    <xf numFmtId="165" fontId="32" fillId="0" borderId="6" xfId="0" applyNumberFormat="1" applyFont="1" applyBorder="1" applyAlignment="1">
      <alignment horizontal="center" vertical="center"/>
    </xf>
    <xf numFmtId="165" fontId="0" fillId="0" borderId="0" xfId="0" applyNumberFormat="1" applyAlignment="1">
      <alignment horizontal="center" vertical="center"/>
    </xf>
    <xf numFmtId="0" fontId="0" fillId="0" borderId="0" xfId="0" applyAlignment="1">
      <alignment horizontal="left"/>
    </xf>
    <xf numFmtId="165" fontId="32" fillId="0" borderId="1" xfId="0" applyNumberFormat="1" applyFont="1" applyBorder="1" applyAlignment="1">
      <alignment horizontal="center"/>
    </xf>
    <xf numFmtId="0" fontId="53" fillId="0" borderId="1" xfId="0" applyFont="1" applyBorder="1" applyAlignment="1">
      <alignment horizontal="left" vertical="center"/>
    </xf>
    <xf numFmtId="165" fontId="32" fillId="0" borderId="1" xfId="0" applyNumberFormat="1" applyFont="1" applyBorder="1" applyAlignment="1">
      <alignment horizontal="center" vertical="center" wrapText="1"/>
    </xf>
    <xf numFmtId="0" fontId="45" fillId="4" borderId="1" xfId="0" applyFont="1" applyFill="1" applyBorder="1" applyAlignment="1">
      <alignment horizontal="center" vertical="center"/>
    </xf>
    <xf numFmtId="0" fontId="31" fillId="0" borderId="1" xfId="0" applyFont="1" applyBorder="1" applyAlignment="1">
      <alignment horizontal="left" vertical="top" wrapText="1"/>
    </xf>
    <xf numFmtId="165" fontId="0" fillId="0" borderId="0" xfId="0" applyNumberFormat="1" applyAlignment="1">
      <alignment horizontal="center" vertical="center" wrapText="1"/>
    </xf>
    <xf numFmtId="0" fontId="34" fillId="0" borderId="1" xfId="0" applyFont="1" applyBorder="1" applyAlignment="1">
      <alignment horizontal="center"/>
    </xf>
    <xf numFmtId="0" fontId="45" fillId="14" borderId="53" xfId="0" applyFont="1" applyFill="1" applyBorder="1" applyAlignment="1">
      <alignment horizontal="center" vertical="center"/>
    </xf>
    <xf numFmtId="165" fontId="14" fillId="0" borderId="0" xfId="0" applyNumberFormat="1" applyFont="1" applyAlignment="1">
      <alignment horizontal="center" vertical="center"/>
    </xf>
    <xf numFmtId="165" fontId="14" fillId="0" borderId="53" xfId="9" applyNumberFormat="1" applyFont="1" applyFill="1" applyBorder="1" applyAlignment="1">
      <alignment horizontal="center" vertical="center"/>
    </xf>
    <xf numFmtId="165" fontId="32" fillId="0" borderId="1" xfId="9" applyNumberFormat="1" applyFont="1" applyFill="1" applyBorder="1" applyAlignment="1">
      <alignment horizontal="center" vertical="center"/>
    </xf>
    <xf numFmtId="165" fontId="26" fillId="0" borderId="0" xfId="9" applyNumberFormat="1" applyFont="1" applyFill="1" applyBorder="1" applyAlignment="1">
      <alignment horizontal="center" vertical="center"/>
    </xf>
    <xf numFmtId="0" fontId="14" fillId="0" borderId="1" xfId="0" applyFont="1" applyBorder="1" applyAlignment="1">
      <alignment horizontal="left" vertical="top" wrapText="1"/>
    </xf>
    <xf numFmtId="0" fontId="31" fillId="0" borderId="1" xfId="0" applyFont="1" applyBorder="1" applyAlignment="1">
      <alignment horizontal="center" wrapText="1"/>
    </xf>
    <xf numFmtId="0" fontId="27" fillId="0" borderId="0" xfId="0" applyFont="1" applyAlignment="1">
      <alignment vertical="center"/>
    </xf>
    <xf numFmtId="0" fontId="27" fillId="17" borderId="0" xfId="0" applyFont="1" applyFill="1" applyAlignment="1">
      <alignment horizontal="center"/>
    </xf>
    <xf numFmtId="0" fontId="45" fillId="4" borderId="53" xfId="0" applyFont="1" applyFill="1" applyBorder="1" applyAlignment="1">
      <alignment horizontal="center" vertical="center" wrapText="1"/>
    </xf>
    <xf numFmtId="0" fontId="32" fillId="4" borderId="1" xfId="0" applyFont="1" applyFill="1" applyBorder="1" applyAlignment="1">
      <alignment horizontal="left" vertical="center"/>
    </xf>
    <xf numFmtId="165" fontId="36" fillId="0" borderId="5" xfId="0" applyNumberFormat="1" applyFont="1" applyBorder="1" applyAlignment="1">
      <alignment vertical="center" wrapText="1"/>
    </xf>
    <xf numFmtId="165" fontId="36" fillId="0" borderId="0" xfId="0" applyNumberFormat="1" applyFont="1" applyAlignment="1">
      <alignment vertical="center" wrapText="1"/>
    </xf>
    <xf numFmtId="0" fontId="0" fillId="0" borderId="0" xfId="0" applyAlignment="1">
      <alignment vertical="center"/>
    </xf>
    <xf numFmtId="0" fontId="27" fillId="0" borderId="0" xfId="0" applyFont="1" applyAlignment="1">
      <alignment horizontal="center"/>
    </xf>
    <xf numFmtId="0" fontId="0" fillId="0" borderId="1" xfId="0" applyBorder="1" applyAlignment="1">
      <alignment vertical="center"/>
    </xf>
    <xf numFmtId="0" fontId="32" fillId="4" borderId="53" xfId="0" applyFont="1" applyFill="1" applyBorder="1" applyAlignment="1">
      <alignment horizontal="left" vertical="center" wrapText="1"/>
    </xf>
    <xf numFmtId="0" fontId="0" fillId="0" borderId="0" xfId="0" applyAlignment="1">
      <alignment horizontal="left" vertical="center"/>
    </xf>
    <xf numFmtId="165" fontId="27" fillId="0" borderId="0" xfId="0" applyNumberFormat="1" applyFont="1" applyAlignment="1">
      <alignment horizontal="center" vertical="center"/>
    </xf>
    <xf numFmtId="0" fontId="27" fillId="0" borderId="0" xfId="0" applyFont="1" applyAlignment="1">
      <alignment horizontal="left"/>
    </xf>
    <xf numFmtId="165" fontId="27" fillId="0" borderId="0" xfId="0" applyNumberFormat="1" applyFont="1"/>
    <xf numFmtId="0" fontId="51" fillId="0" borderId="0" xfId="0" applyFont="1" applyAlignment="1">
      <alignment horizontal="left" vertical="center"/>
    </xf>
    <xf numFmtId="0" fontId="15" fillId="0" borderId="0" xfId="0" applyFont="1" applyAlignment="1">
      <alignment horizontal="left" vertical="center" indent="1"/>
    </xf>
    <xf numFmtId="165" fontId="26" fillId="0" borderId="0" xfId="10" applyNumberFormat="1" applyFont="1" applyFill="1" applyBorder="1" applyAlignment="1">
      <alignment horizontal="center" vertical="center"/>
    </xf>
    <xf numFmtId="0" fontId="45" fillId="0" borderId="9" xfId="0" applyFont="1" applyBorder="1" applyAlignment="1">
      <alignment vertical="top" wrapText="1"/>
    </xf>
    <xf numFmtId="0" fontId="14" fillId="0" borderId="9" xfId="0" applyFont="1" applyBorder="1"/>
    <xf numFmtId="0" fontId="14" fillId="0" borderId="59" xfId="0" applyFont="1" applyBorder="1"/>
    <xf numFmtId="165" fontId="32" fillId="15" borderId="1" xfId="0" applyNumberFormat="1" applyFont="1" applyFill="1" applyBorder="1" applyAlignment="1">
      <alignment horizontal="center" vertical="center"/>
    </xf>
    <xf numFmtId="0" fontId="14" fillId="0" borderId="3" xfId="0" applyFont="1" applyBorder="1"/>
    <xf numFmtId="165" fontId="32" fillId="0" borderId="0" xfId="0" applyNumberFormat="1" applyFont="1" applyAlignment="1">
      <alignment horizontal="center" vertical="center"/>
    </xf>
    <xf numFmtId="0" fontId="14" fillId="0" borderId="0" xfId="0" applyFont="1" applyAlignment="1">
      <alignment vertical="center"/>
    </xf>
    <xf numFmtId="0" fontId="45" fillId="0" borderId="0" xfId="0" applyFont="1" applyAlignment="1">
      <alignment horizontal="left" vertical="center"/>
    </xf>
    <xf numFmtId="0" fontId="36" fillId="0" borderId="0" xfId="0" applyFont="1" applyAlignment="1">
      <alignment horizontal="left" vertical="center" indent="1"/>
    </xf>
    <xf numFmtId="0" fontId="32" fillId="0" borderId="0" xfId="0" applyFont="1"/>
    <xf numFmtId="0" fontId="14" fillId="0" borderId="2" xfId="0" applyFont="1" applyBorder="1"/>
    <xf numFmtId="0" fontId="14" fillId="0" borderId="4" xfId="0" applyFont="1" applyBorder="1"/>
    <xf numFmtId="0" fontId="14" fillId="0" borderId="3" xfId="0" applyFont="1" applyBorder="1" applyAlignment="1">
      <alignment wrapText="1"/>
    </xf>
    <xf numFmtId="0" fontId="23" fillId="15" borderId="0" xfId="5" applyFont="1" applyFill="1"/>
    <xf numFmtId="0" fontId="22" fillId="15" borderId="0" xfId="5" applyFont="1" applyFill="1" applyAlignment="1">
      <alignment horizontal="center" vertical="center"/>
    </xf>
    <xf numFmtId="3" fontId="23" fillId="15" borderId="0" xfId="5" applyNumberFormat="1" applyFont="1" applyFill="1"/>
    <xf numFmtId="0" fontId="16" fillId="15" borderId="0" xfId="5" applyFill="1"/>
    <xf numFmtId="3" fontId="16" fillId="15" borderId="0" xfId="5" applyNumberFormat="1" applyFill="1"/>
    <xf numFmtId="0" fontId="16" fillId="15" borderId="0" xfId="5" quotePrefix="1" applyFill="1"/>
    <xf numFmtId="0" fontId="4" fillId="0" borderId="0" xfId="11"/>
    <xf numFmtId="0" fontId="4" fillId="0" borderId="2" xfId="11" applyBorder="1"/>
    <xf numFmtId="0" fontId="4" fillId="0" borderId="3" xfId="11" applyBorder="1"/>
    <xf numFmtId="0" fontId="4" fillId="0" borderId="4" xfId="11" applyBorder="1"/>
    <xf numFmtId="0" fontId="4" fillId="0" borderId="1" xfId="11" applyBorder="1" applyAlignment="1">
      <alignment horizontal="left" vertical="top"/>
    </xf>
    <xf numFmtId="0" fontId="4" fillId="0" borderId="2" xfId="11" applyBorder="1" applyAlignment="1">
      <alignment horizontal="left" vertical="top"/>
    </xf>
    <xf numFmtId="0" fontId="4" fillId="0" borderId="3" xfId="11" applyBorder="1" applyAlignment="1">
      <alignment horizontal="left" vertical="top"/>
    </xf>
    <xf numFmtId="0" fontId="4" fillId="0" borderId="4" xfId="11" applyBorder="1" applyAlignment="1">
      <alignment horizontal="left" vertical="top"/>
    </xf>
    <xf numFmtId="0" fontId="4" fillId="0" borderId="1" xfId="11" applyBorder="1"/>
    <xf numFmtId="0" fontId="4" fillId="0" borderId="0" xfId="11" applyAlignment="1">
      <alignment horizontal="left" vertical="top"/>
    </xf>
    <xf numFmtId="10" fontId="59" fillId="19" borderId="1" xfId="11" applyNumberFormat="1" applyFont="1" applyFill="1" applyBorder="1" applyAlignment="1">
      <alignment horizontal="center" vertical="center" wrapText="1"/>
    </xf>
    <xf numFmtId="49" fontId="59" fillId="20" borderId="1" xfId="11" applyNumberFormat="1" applyFont="1" applyFill="1" applyBorder="1" applyAlignment="1">
      <alignment horizontal="center" vertical="center" wrapText="1"/>
    </xf>
    <xf numFmtId="0" fontId="59" fillId="21" borderId="1" xfId="11" applyFont="1" applyFill="1" applyBorder="1" applyAlignment="1">
      <alignment horizontal="center" vertical="center" wrapText="1"/>
    </xf>
    <xf numFmtId="0" fontId="59" fillId="22" borderId="1" xfId="11" applyFont="1" applyFill="1" applyBorder="1" applyAlignment="1">
      <alignment horizontal="center" vertical="center" wrapText="1"/>
    </xf>
    <xf numFmtId="0" fontId="59" fillId="4" borderId="1" xfId="11" applyFont="1" applyFill="1" applyBorder="1" applyAlignment="1">
      <alignment horizontal="center" vertical="center" wrapText="1"/>
    </xf>
    <xf numFmtId="0" fontId="59" fillId="23" borderId="1" xfId="11" applyFont="1" applyFill="1" applyBorder="1" applyAlignment="1">
      <alignment horizontal="center" vertical="center" wrapText="1"/>
    </xf>
    <xf numFmtId="0" fontId="61" fillId="4" borderId="1" xfId="11" applyFont="1" applyFill="1" applyBorder="1" applyAlignment="1">
      <alignment horizontal="left" vertical="center" wrapText="1"/>
    </xf>
    <xf numFmtId="0" fontId="60" fillId="0" borderId="1" xfId="11" applyFont="1" applyBorder="1" applyAlignment="1">
      <alignment horizontal="left" vertical="top" wrapText="1"/>
    </xf>
    <xf numFmtId="0" fontId="47" fillId="0" borderId="1" xfId="11" applyFont="1" applyBorder="1" applyAlignment="1">
      <alignment horizontal="left" vertical="top" wrapText="1"/>
    </xf>
    <xf numFmtId="0" fontId="60" fillId="0" borderId="1" xfId="11" applyFont="1" applyBorder="1" applyAlignment="1">
      <alignment horizontal="justify" vertical="top"/>
    </xf>
    <xf numFmtId="0" fontId="60" fillId="0" borderId="1" xfId="11" quotePrefix="1" applyFont="1" applyBorder="1" applyAlignment="1">
      <alignment horizontal="left" vertical="top" wrapText="1"/>
    </xf>
    <xf numFmtId="0" fontId="47" fillId="0" borderId="1" xfId="11" quotePrefix="1" applyFont="1" applyBorder="1" applyAlignment="1">
      <alignment horizontal="left" vertical="top" wrapText="1"/>
    </xf>
    <xf numFmtId="0" fontId="60" fillId="0" borderId="0" xfId="11" applyFont="1" applyAlignment="1">
      <alignment horizontal="left" vertical="top" wrapText="1"/>
    </xf>
    <xf numFmtId="0" fontId="55" fillId="18" borderId="53" xfId="11" applyFont="1" applyFill="1" applyBorder="1" applyAlignment="1">
      <alignment horizontal="center" vertical="center"/>
    </xf>
    <xf numFmtId="0" fontId="31" fillId="0" borderId="1" xfId="0" applyFont="1" applyBorder="1" applyAlignment="1">
      <alignment horizontal="center" vertical="center"/>
    </xf>
    <xf numFmtId="0" fontId="0" fillId="0" borderId="0" xfId="0" applyAlignment="1">
      <alignment horizontal="center"/>
    </xf>
    <xf numFmtId="0" fontId="31" fillId="0" borderId="1" xfId="0" applyFont="1" applyBorder="1" applyAlignment="1">
      <alignment horizontal="left"/>
    </xf>
    <xf numFmtId="0" fontId="31" fillId="0" borderId="1" xfId="2" applyFont="1" applyFill="1" applyBorder="1" applyAlignment="1">
      <alignment horizontal="left"/>
    </xf>
    <xf numFmtId="0" fontId="32" fillId="4" borderId="11" xfId="0" applyFont="1" applyFill="1" applyBorder="1" applyAlignment="1">
      <alignment horizontal="center" vertical="center"/>
    </xf>
    <xf numFmtId="0" fontId="14" fillId="26" borderId="1"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53" xfId="0" applyFont="1" applyFill="1" applyBorder="1" applyAlignment="1">
      <alignment horizontal="center" vertical="center"/>
    </xf>
    <xf numFmtId="0" fontId="14" fillId="0" borderId="1" xfId="0" applyFont="1" applyBorder="1" applyAlignment="1">
      <alignment horizontal="left" vertical="center" indent="1"/>
    </xf>
    <xf numFmtId="167" fontId="45" fillId="0" borderId="1" xfId="0" applyNumberFormat="1" applyFont="1" applyBorder="1" applyAlignment="1">
      <alignment vertical="center"/>
    </xf>
    <xf numFmtId="165" fontId="45" fillId="0" borderId="1" xfId="0" applyNumberFormat="1" applyFont="1" applyBorder="1" applyAlignment="1">
      <alignment horizontal="center" vertical="center" wrapText="1"/>
    </xf>
    <xf numFmtId="7" fontId="45" fillId="0" borderId="1" xfId="0" applyNumberFormat="1" applyFont="1" applyBorder="1" applyAlignment="1">
      <alignment vertical="center"/>
    </xf>
    <xf numFmtId="165" fontId="14" fillId="0" borderId="2" xfId="0" quotePrefix="1" applyNumberFormat="1" applyFont="1" applyBorder="1" applyAlignment="1">
      <alignment horizontal="center" vertical="center"/>
    </xf>
    <xf numFmtId="7" fontId="14" fillId="0" borderId="1" xfId="0" applyNumberFormat="1" applyFont="1" applyBorder="1" applyAlignment="1">
      <alignment vertical="center"/>
    </xf>
    <xf numFmtId="0" fontId="36" fillId="4" borderId="1" xfId="0" applyFont="1" applyFill="1" applyBorder="1" applyAlignment="1">
      <alignment horizontal="left" vertical="center" indent="1"/>
    </xf>
    <xf numFmtId="165" fontId="14" fillId="4" borderId="1" xfId="0" applyNumberFormat="1" applyFont="1" applyFill="1" applyBorder="1" applyAlignment="1">
      <alignment horizontal="center" vertical="center"/>
    </xf>
    <xf numFmtId="0" fontId="14" fillId="0" borderId="58" xfId="0" applyFont="1" applyBorder="1"/>
    <xf numFmtId="0" fontId="0" fillId="0" borderId="60" xfId="0" applyBorder="1"/>
    <xf numFmtId="0" fontId="14" fillId="0" borderId="60" xfId="0" applyFont="1" applyBorder="1"/>
    <xf numFmtId="0" fontId="66" fillId="0" borderId="0" xfId="0" applyFont="1" applyAlignment="1">
      <alignment horizontal="left" vertical="center" wrapText="1"/>
    </xf>
    <xf numFmtId="0" fontId="69" fillId="0" borderId="64" xfId="0" applyFont="1" applyBorder="1" applyAlignment="1">
      <alignment horizontal="left" vertical="center" wrapText="1"/>
    </xf>
    <xf numFmtId="0" fontId="69" fillId="0" borderId="65" xfId="0" applyFont="1" applyBorder="1" applyAlignment="1">
      <alignment horizontal="left" vertical="center" wrapText="1"/>
    </xf>
    <xf numFmtId="0" fontId="70" fillId="0" borderId="65" xfId="0" applyFont="1" applyBorder="1" applyAlignment="1">
      <alignment horizontal="left" vertical="center" wrapText="1"/>
    </xf>
    <xf numFmtId="0" fontId="57" fillId="0" borderId="65" xfId="0" applyFont="1" applyBorder="1" applyAlignment="1">
      <alignment horizontal="left" vertical="center" wrapText="1"/>
    </xf>
    <xf numFmtId="0" fontId="0" fillId="0" borderId="73" xfId="0" applyBorder="1"/>
    <xf numFmtId="0" fontId="68" fillId="0" borderId="72" xfId="0" applyFont="1" applyBorder="1" applyAlignment="1">
      <alignment horizontal="left" vertical="center" wrapText="1"/>
    </xf>
    <xf numFmtId="0" fontId="70" fillId="0" borderId="72" xfId="0" applyFont="1" applyBorder="1" applyAlignment="1">
      <alignment horizontal="left" vertical="center" wrapText="1"/>
    </xf>
    <xf numFmtId="0" fontId="57" fillId="0" borderId="72" xfId="0" applyFont="1" applyBorder="1" applyAlignment="1">
      <alignment horizontal="right" vertical="center" wrapText="1"/>
    </xf>
    <xf numFmtId="0" fontId="69" fillId="28" borderId="75" xfId="0" applyFont="1" applyFill="1" applyBorder="1" applyAlignment="1">
      <alignment horizontal="left" vertical="center" wrapText="1"/>
    </xf>
    <xf numFmtId="0" fontId="69" fillId="0" borderId="77" xfId="0" applyFont="1" applyBorder="1" applyAlignment="1">
      <alignment horizontal="left" vertical="center" wrapText="1"/>
    </xf>
    <xf numFmtId="0" fontId="69" fillId="28" borderId="78" xfId="0" applyFont="1" applyFill="1" applyBorder="1" applyAlignment="1">
      <alignment horizontal="left" vertical="center" wrapText="1"/>
    </xf>
    <xf numFmtId="0" fontId="66" fillId="0" borderId="72" xfId="0" applyFont="1" applyBorder="1" applyAlignment="1">
      <alignment horizontal="left" vertical="center" wrapText="1"/>
    </xf>
    <xf numFmtId="0" fontId="76" fillId="0" borderId="83" xfId="0" applyFont="1" applyBorder="1" applyAlignment="1">
      <alignment horizontal="center" vertical="center" wrapText="1"/>
    </xf>
    <xf numFmtId="0" fontId="0" fillId="0" borderId="85" xfId="0" applyBorder="1"/>
    <xf numFmtId="0" fontId="69" fillId="0" borderId="0" xfId="0" applyFont="1" applyAlignment="1">
      <alignment horizontal="left" vertical="center" wrapText="1"/>
    </xf>
    <xf numFmtId="0" fontId="70" fillId="28" borderId="86" xfId="0" applyFont="1" applyFill="1" applyBorder="1" applyAlignment="1">
      <alignment horizontal="left" vertical="center" wrapText="1"/>
    </xf>
    <xf numFmtId="0" fontId="70" fillId="28" borderId="86" xfId="0" applyFont="1" applyFill="1" applyBorder="1" applyAlignment="1">
      <alignment horizontal="right" vertical="center" wrapText="1"/>
    </xf>
    <xf numFmtId="0" fontId="70" fillId="0" borderId="86" xfId="0" applyFont="1" applyBorder="1" applyAlignment="1">
      <alignment horizontal="right" vertical="center" wrapText="1"/>
    </xf>
    <xf numFmtId="0" fontId="69" fillId="0" borderId="86" xfId="0" applyFont="1" applyBorder="1" applyAlignment="1">
      <alignment horizontal="left" vertical="center" wrapText="1"/>
    </xf>
    <xf numFmtId="0" fontId="70" fillId="28" borderId="87" xfId="0" applyFont="1" applyFill="1" applyBorder="1" applyAlignment="1">
      <alignment horizontal="center" vertical="center" wrapText="1"/>
    </xf>
    <xf numFmtId="0" fontId="70" fillId="28" borderId="88" xfId="0" applyFont="1" applyFill="1" applyBorder="1" applyAlignment="1">
      <alignment horizontal="center" vertical="center" wrapText="1"/>
    </xf>
    <xf numFmtId="0" fontId="70" fillId="28" borderId="89" xfId="0" applyFont="1" applyFill="1" applyBorder="1" applyAlignment="1">
      <alignment horizontal="center" vertical="center" wrapText="1"/>
    </xf>
    <xf numFmtId="0" fontId="0" fillId="29" borderId="86" xfId="0" applyFill="1" applyBorder="1"/>
    <xf numFmtId="0" fontId="57" fillId="0" borderId="86" xfId="0" applyFont="1" applyBorder="1" applyAlignment="1">
      <alignment horizontal="left" vertical="top" wrapText="1"/>
    </xf>
    <xf numFmtId="0" fontId="0" fillId="29" borderId="89" xfId="0" applyFill="1" applyBorder="1"/>
    <xf numFmtId="0" fontId="56" fillId="29" borderId="91" xfId="0" applyFont="1" applyFill="1" applyBorder="1" applyAlignment="1">
      <alignment horizontal="right" vertical="center" wrapText="1"/>
    </xf>
    <xf numFmtId="0" fontId="70" fillId="0" borderId="0" xfId="0" applyFont="1" applyAlignment="1">
      <alignment horizontal="left" vertical="center" wrapText="1"/>
    </xf>
    <xf numFmtId="0" fontId="66" fillId="0" borderId="0" xfId="0" applyFont="1" applyAlignment="1">
      <alignment horizontal="center" vertical="center" wrapText="1"/>
    </xf>
    <xf numFmtId="0" fontId="68" fillId="27" borderId="0" xfId="0" applyFont="1" applyFill="1" applyAlignment="1">
      <alignment horizontal="left" vertical="center" wrapText="1"/>
    </xf>
    <xf numFmtId="0" fontId="19" fillId="0" borderId="0" xfId="0" applyFont="1" applyAlignment="1">
      <alignment horizontal="left" vertical="center" wrapText="1"/>
    </xf>
    <xf numFmtId="0" fontId="76" fillId="0" borderId="0" xfId="0" applyFont="1" applyAlignment="1">
      <alignment horizontal="center" vertical="center" wrapText="1"/>
    </xf>
    <xf numFmtId="0" fontId="69" fillId="0" borderId="73" xfId="0" applyFont="1" applyBorder="1"/>
    <xf numFmtId="0" fontId="77" fillId="0" borderId="69" xfId="0" applyFont="1" applyBorder="1" applyAlignment="1">
      <alignment horizontal="justify" vertical="center" wrapText="1"/>
    </xf>
    <xf numFmtId="0" fontId="78" fillId="0" borderId="95" xfId="0" applyFont="1" applyBorder="1" applyAlignment="1">
      <alignment horizontal="justify" vertical="center" wrapText="1"/>
    </xf>
    <xf numFmtId="0" fontId="77" fillId="0" borderId="72" xfId="0" applyFont="1" applyBorder="1" applyAlignment="1">
      <alignment horizontal="justify" vertical="center" wrapText="1"/>
    </xf>
    <xf numFmtId="0" fontId="78" fillId="0" borderId="94" xfId="0" applyFont="1" applyBorder="1" applyAlignment="1">
      <alignment horizontal="justify" vertical="center" wrapText="1"/>
    </xf>
    <xf numFmtId="0" fontId="77" fillId="0" borderId="90" xfId="0" applyFont="1" applyBorder="1" applyAlignment="1">
      <alignment horizontal="justify" vertical="center" wrapText="1"/>
    </xf>
    <xf numFmtId="0" fontId="78" fillId="0" borderId="96" xfId="0" applyFont="1" applyBorder="1" applyAlignment="1">
      <alignment horizontal="justify" vertical="center" wrapText="1"/>
    </xf>
    <xf numFmtId="0" fontId="81" fillId="0" borderId="0" xfId="0" applyFont="1" applyAlignment="1">
      <alignment horizontal="justify" vertical="center" wrapText="1"/>
    </xf>
    <xf numFmtId="0" fontId="77" fillId="0" borderId="86" xfId="0" applyFont="1" applyBorder="1" applyAlignment="1">
      <alignment horizontal="justify" vertical="center" wrapText="1"/>
    </xf>
    <xf numFmtId="0" fontId="78" fillId="0" borderId="86" xfId="0" applyFont="1" applyBorder="1" applyAlignment="1">
      <alignment horizontal="justify" vertical="center" wrapText="1"/>
    </xf>
    <xf numFmtId="0" fontId="78" fillId="0" borderId="99" xfId="0" applyFont="1" applyBorder="1" applyAlignment="1">
      <alignment horizontal="justify" vertical="center" wrapText="1"/>
    </xf>
    <xf numFmtId="0" fontId="77" fillId="0" borderId="86" xfId="0" applyFont="1" applyBorder="1" applyAlignment="1">
      <alignment horizontal="left" vertical="center" wrapText="1"/>
    </xf>
    <xf numFmtId="0" fontId="77" fillId="0" borderId="99" xfId="0" applyFont="1" applyBorder="1" applyAlignment="1">
      <alignment horizontal="justify" vertical="center" wrapText="1"/>
    </xf>
    <xf numFmtId="0" fontId="80" fillId="0" borderId="86" xfId="0" applyFont="1" applyBorder="1" applyAlignment="1">
      <alignment horizontal="center" vertical="center" wrapText="1"/>
    </xf>
    <xf numFmtId="0" fontId="66" fillId="0" borderId="86" xfId="0" applyFont="1" applyBorder="1" applyAlignment="1">
      <alignment horizontal="justify" vertical="center" wrapText="1"/>
    </xf>
    <xf numFmtId="0" fontId="78" fillId="0" borderId="89" xfId="0" applyFont="1" applyBorder="1" applyAlignment="1">
      <alignment horizontal="center" vertical="center" wrapText="1"/>
    </xf>
    <xf numFmtId="0" fontId="31" fillId="0" borderId="1" xfId="2" applyFont="1" applyFill="1" applyBorder="1" applyAlignment="1">
      <alignment horizontal="center"/>
    </xf>
    <xf numFmtId="0" fontId="33" fillId="0" borderId="0" xfId="2" applyFont="1" applyFill="1" applyBorder="1" applyAlignment="1"/>
    <xf numFmtId="0" fontId="36" fillId="4" borderId="1" xfId="0" applyFont="1" applyFill="1" applyBorder="1" applyAlignment="1">
      <alignment horizontal="center" vertical="center" wrapText="1"/>
    </xf>
    <xf numFmtId="7" fontId="25" fillId="0" borderId="11" xfId="0" applyNumberFormat="1" applyFont="1" applyBorder="1" applyAlignment="1">
      <alignment horizontal="center" vertical="center" wrapText="1"/>
    </xf>
    <xf numFmtId="165" fontId="25" fillId="0" borderId="11" xfId="0" applyNumberFormat="1" applyFont="1" applyBorder="1" applyAlignment="1">
      <alignment horizontal="center" vertical="center" wrapText="1"/>
    </xf>
    <xf numFmtId="7" fontId="25" fillId="0" borderId="11" xfId="0" applyNumberFormat="1" applyFont="1" applyBorder="1" applyAlignment="1">
      <alignment vertical="center"/>
    </xf>
    <xf numFmtId="7" fontId="14" fillId="0" borderId="1" xfId="0" applyNumberFormat="1" applyFont="1" applyBorder="1" applyAlignment="1">
      <alignment horizontal="center" vertical="center" wrapText="1"/>
    </xf>
    <xf numFmtId="7" fontId="27" fillId="0" borderId="26" xfId="0" applyNumberFormat="1" applyFont="1" applyBorder="1" applyAlignment="1">
      <alignment vertical="center"/>
    </xf>
    <xf numFmtId="0" fontId="83" fillId="0" borderId="1" xfId="13" applyBorder="1" applyAlignment="1">
      <alignment horizontal="center" vertical="center"/>
    </xf>
    <xf numFmtId="165" fontId="14" fillId="0" borderId="53" xfId="14" applyNumberFormat="1" applyFont="1" applyFill="1" applyBorder="1" applyAlignment="1">
      <alignment horizontal="center" vertical="center"/>
    </xf>
    <xf numFmtId="165" fontId="32" fillId="0" borderId="1" xfId="14" applyNumberFormat="1" applyFont="1" applyFill="1" applyBorder="1" applyAlignment="1">
      <alignment horizontal="center" vertical="center"/>
    </xf>
    <xf numFmtId="165" fontId="26" fillId="0" borderId="0" xfId="14" applyNumberFormat="1" applyFont="1" applyFill="1" applyBorder="1" applyAlignment="1">
      <alignment horizontal="center" vertical="center"/>
    </xf>
    <xf numFmtId="0" fontId="14" fillId="0" borderId="7" xfId="0" applyFont="1" applyBorder="1" applyAlignment="1">
      <alignment horizontal="center" vertical="center"/>
    </xf>
    <xf numFmtId="0" fontId="10" fillId="3" borderId="0" xfId="2" applyFont="1" applyFill="1" applyAlignment="1">
      <alignment horizontal="center" vertical="center"/>
    </xf>
    <xf numFmtId="0" fontId="10" fillId="3" borderId="0" xfId="2" applyFont="1" applyFill="1" applyAlignment="1">
      <alignment horizontal="right" vertical="center"/>
    </xf>
    <xf numFmtId="0" fontId="14" fillId="0" borderId="11" xfId="0" applyFont="1" applyBorder="1" applyAlignment="1">
      <alignment vertical="top"/>
    </xf>
    <xf numFmtId="0" fontId="14" fillId="0" borderId="53" xfId="0" applyFont="1" applyBorder="1" applyAlignment="1">
      <alignment horizontal="left" vertical="center" wrapText="1"/>
    </xf>
    <xf numFmtId="0" fontId="47" fillId="0" borderId="5" xfId="0" applyFont="1" applyBorder="1" applyAlignment="1">
      <alignment vertical="top" wrapText="1"/>
    </xf>
    <xf numFmtId="0" fontId="45" fillId="0" borderId="52" xfId="0" applyFont="1" applyBorder="1" applyAlignment="1">
      <alignment vertical="top" wrapText="1"/>
    </xf>
    <xf numFmtId="0" fontId="14" fillId="0" borderId="12" xfId="0" applyFont="1" applyBorder="1"/>
    <xf numFmtId="0" fontId="10" fillId="3" borderId="0" xfId="2" applyFont="1" applyFill="1" applyAlignment="1">
      <alignment horizontal="left" vertical="center" wrapText="1"/>
    </xf>
    <xf numFmtId="0" fontId="27" fillId="15" borderId="0" xfId="0" applyFont="1" applyFill="1"/>
    <xf numFmtId="0" fontId="0" fillId="15" borderId="8" xfId="0" applyFill="1" applyBorder="1"/>
    <xf numFmtId="0" fontId="90" fillId="0" borderId="1" xfId="0" applyFont="1" applyBorder="1" applyAlignment="1">
      <alignment vertical="top" wrapText="1"/>
    </xf>
    <xf numFmtId="0" fontId="61" fillId="4" borderId="26" xfId="11" applyFont="1" applyFill="1" applyBorder="1" applyAlignment="1">
      <alignment horizontal="left" vertical="center" wrapText="1"/>
    </xf>
    <xf numFmtId="0" fontId="60" fillId="0" borderId="26" xfId="11" applyFont="1" applyBorder="1" applyAlignment="1">
      <alignment horizontal="left" vertical="top" wrapText="1"/>
    </xf>
    <xf numFmtId="0" fontId="47" fillId="0" borderId="26" xfId="11" applyFont="1" applyBorder="1" applyAlignment="1">
      <alignment horizontal="left" vertical="top" wrapText="1"/>
    </xf>
    <xf numFmtId="0" fontId="90" fillId="0" borderId="26" xfId="0" applyFont="1" applyBorder="1" applyAlignment="1">
      <alignment wrapText="1"/>
    </xf>
    <xf numFmtId="0" fontId="60" fillId="0" borderId="26" xfId="11" quotePrefix="1" applyFont="1" applyBorder="1" applyAlignment="1">
      <alignment horizontal="left" vertical="top" wrapText="1"/>
    </xf>
    <xf numFmtId="0" fontId="60" fillId="0" borderId="26" xfId="11" applyFont="1" applyBorder="1" applyAlignment="1">
      <alignment vertical="top" wrapText="1"/>
    </xf>
    <xf numFmtId="0" fontId="61" fillId="17" borderId="70" xfId="11" applyFont="1" applyFill="1" applyBorder="1" applyAlignment="1">
      <alignment horizontal="left" vertical="center" wrapText="1"/>
    </xf>
    <xf numFmtId="0" fontId="62" fillId="0" borderId="70" xfId="11" applyFont="1" applyBorder="1" applyAlignment="1">
      <alignment horizontal="left" vertical="top" wrapText="1"/>
    </xf>
    <xf numFmtId="0" fontId="60" fillId="0" borderId="70" xfId="11" quotePrefix="1" applyFont="1" applyBorder="1" applyAlignment="1">
      <alignment horizontal="left" vertical="center" wrapText="1"/>
    </xf>
    <xf numFmtId="0" fontId="60" fillId="0" borderId="70" xfId="11" quotePrefix="1" applyFont="1" applyBorder="1" applyAlignment="1">
      <alignment horizontal="left" vertical="top" wrapText="1"/>
    </xf>
    <xf numFmtId="0" fontId="4" fillId="0" borderId="70" xfId="11" applyBorder="1"/>
    <xf numFmtId="0" fontId="47" fillId="0" borderId="70" xfId="11" quotePrefix="1" applyFont="1" applyBorder="1" applyAlignment="1">
      <alignment horizontal="left" vertical="top" wrapText="1"/>
    </xf>
    <xf numFmtId="0" fontId="14" fillId="0" borderId="0" xfId="0" applyFont="1" applyAlignment="1">
      <alignment horizontal="center"/>
    </xf>
    <xf numFmtId="165" fontId="14" fillId="0" borderId="10" xfId="0" applyNumberFormat="1" applyFont="1" applyBorder="1" applyAlignment="1">
      <alignment horizontal="left" vertical="center"/>
    </xf>
    <xf numFmtId="165" fontId="14" fillId="0" borderId="12" xfId="0" applyNumberFormat="1" applyFont="1" applyBorder="1" applyAlignment="1">
      <alignment horizontal="left" vertical="center"/>
    </xf>
    <xf numFmtId="165" fontId="14" fillId="0" borderId="1"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51" fillId="0" borderId="1" xfId="0" applyFont="1" applyBorder="1" applyAlignment="1">
      <alignment horizontal="left" vertical="center"/>
    </xf>
    <xf numFmtId="165" fontId="26" fillId="0" borderId="0" xfId="16" applyNumberFormat="1" applyFont="1" applyFill="1" applyBorder="1" applyAlignment="1">
      <alignment horizontal="center" vertical="center"/>
    </xf>
    <xf numFmtId="165" fontId="27" fillId="0" borderId="1" xfId="0" applyNumberFormat="1" applyFont="1" applyFill="1" applyBorder="1" applyAlignment="1">
      <alignment horizontal="center" vertical="center"/>
    </xf>
    <xf numFmtId="165" fontId="27" fillId="0" borderId="2" xfId="0" applyNumberFormat="1" applyFont="1" applyFill="1" applyBorder="1" applyAlignment="1">
      <alignment horizontal="center" vertical="center"/>
    </xf>
    <xf numFmtId="165" fontId="27" fillId="0" borderId="6" xfId="0" applyNumberFormat="1" applyFont="1" applyFill="1" applyBorder="1" applyAlignment="1">
      <alignment horizontal="center" vertical="center"/>
    </xf>
    <xf numFmtId="165" fontId="32" fillId="0" borderId="1" xfId="0" applyNumberFormat="1" applyFont="1" applyFill="1" applyBorder="1" applyAlignment="1">
      <alignment horizontal="center" vertical="center"/>
    </xf>
    <xf numFmtId="165" fontId="14" fillId="0" borderId="53" xfId="16" applyNumberFormat="1" applyFont="1" applyFill="1" applyBorder="1" applyAlignment="1">
      <alignment horizontal="center" vertical="center"/>
    </xf>
    <xf numFmtId="165" fontId="32" fillId="0" borderId="1" xfId="16" applyNumberFormat="1" applyFont="1" applyFill="1" applyBorder="1" applyAlignment="1">
      <alignment horizontal="center" vertical="center"/>
    </xf>
    <xf numFmtId="7" fontId="36" fillId="4" borderId="1" xfId="0" applyNumberFormat="1" applyFont="1" applyFill="1" applyBorder="1" applyAlignment="1">
      <alignment horizontal="center" vertical="center"/>
    </xf>
    <xf numFmtId="0" fontId="36" fillId="14" borderId="1" xfId="0" applyFont="1" applyFill="1" applyBorder="1" applyAlignment="1">
      <alignment horizontal="left" vertical="center" indent="1"/>
    </xf>
    <xf numFmtId="0" fontId="14" fillId="26" borderId="1" xfId="0" applyFont="1" applyFill="1" applyBorder="1" applyAlignment="1">
      <alignment horizontal="left" vertical="center" wrapText="1"/>
    </xf>
    <xf numFmtId="0" fontId="39" fillId="14" borderId="0" xfId="0" applyFont="1" applyFill="1" applyAlignment="1">
      <alignment horizontal="center" vertical="center" wrapText="1"/>
    </xf>
    <xf numFmtId="165" fontId="32" fillId="0" borderId="26" xfId="0" applyNumberFormat="1" applyFont="1" applyBorder="1" applyAlignment="1">
      <alignment horizontal="center" vertical="center"/>
    </xf>
    <xf numFmtId="0" fontId="45" fillId="14" borderId="1" xfId="0" applyFont="1" applyFill="1" applyBorder="1" applyAlignment="1">
      <alignment horizontal="left" vertical="center"/>
    </xf>
    <xf numFmtId="0" fontId="45" fillId="14" borderId="1" xfId="0" applyFont="1" applyFill="1" applyBorder="1" applyAlignment="1">
      <alignment horizontal="center" vertical="center" wrapText="1"/>
    </xf>
    <xf numFmtId="165" fontId="46" fillId="14" borderId="1" xfId="0" applyNumberFormat="1" applyFont="1" applyFill="1" applyBorder="1" applyAlignment="1">
      <alignment horizontal="center" vertical="center"/>
    </xf>
    <xf numFmtId="0" fontId="36" fillId="14" borderId="1" xfId="0" applyFont="1" applyFill="1" applyBorder="1" applyAlignment="1">
      <alignment vertical="center"/>
    </xf>
    <xf numFmtId="0" fontId="14" fillId="14" borderId="1" xfId="0" applyFont="1" applyFill="1" applyBorder="1" applyAlignment="1">
      <alignment vertical="center"/>
    </xf>
    <xf numFmtId="0" fontId="36" fillId="14" borderId="1" xfId="0" applyFont="1" applyFill="1" applyBorder="1" applyAlignment="1">
      <alignment horizontal="left" vertical="center"/>
    </xf>
    <xf numFmtId="0" fontId="45" fillId="14" borderId="1" xfId="0" applyFont="1" applyFill="1" applyBorder="1" applyAlignment="1">
      <alignment horizontal="left" vertical="center" wrapText="1"/>
    </xf>
    <xf numFmtId="165" fontId="14" fillId="4" borderId="1" xfId="14" applyNumberFormat="1" applyFont="1" applyFill="1" applyBorder="1" applyAlignment="1">
      <alignment horizontal="center" vertical="center"/>
    </xf>
    <xf numFmtId="165" fontId="14" fillId="4" borderId="1" xfId="8" applyNumberFormat="1" applyFont="1" applyFill="1" applyBorder="1" applyAlignment="1">
      <alignment horizontal="center" vertical="center"/>
    </xf>
    <xf numFmtId="165" fontId="32" fillId="4" borderId="2" xfId="0" applyNumberFormat="1" applyFont="1" applyFill="1" applyBorder="1" applyAlignment="1">
      <alignment horizontal="center" vertical="center"/>
    </xf>
    <xf numFmtId="168" fontId="14" fillId="4" borderId="1" xfId="0" applyNumberFormat="1" applyFont="1" applyFill="1" applyBorder="1" applyAlignment="1">
      <alignment horizontal="center" vertical="center"/>
    </xf>
    <xf numFmtId="8" fontId="14" fillId="4" borderId="1" xfId="14" applyNumberFormat="1" applyFont="1" applyFill="1" applyBorder="1" applyAlignment="1">
      <alignment horizontal="center" vertical="center"/>
    </xf>
    <xf numFmtId="165" fontId="14" fillId="4" borderId="1" xfId="9" applyNumberFormat="1" applyFont="1" applyFill="1" applyBorder="1" applyAlignment="1">
      <alignment horizontal="center" vertical="center"/>
    </xf>
    <xf numFmtId="0" fontId="36" fillId="14" borderId="53" xfId="0" applyFont="1" applyFill="1" applyBorder="1" applyAlignment="1">
      <alignment horizontal="left" vertical="center" indent="1"/>
    </xf>
    <xf numFmtId="165" fontId="14" fillId="4" borderId="53" xfId="0" applyNumberFormat="1" applyFont="1" applyFill="1" applyBorder="1" applyAlignment="1">
      <alignment horizontal="center" vertical="center"/>
    </xf>
    <xf numFmtId="165" fontId="14" fillId="4" borderId="0" xfId="0" applyNumberFormat="1" applyFont="1" applyFill="1" applyAlignment="1">
      <alignment horizontal="center"/>
    </xf>
    <xf numFmtId="165" fontId="14" fillId="4" borderId="53" xfId="16" applyNumberFormat="1" applyFont="1" applyFill="1" applyBorder="1" applyAlignment="1">
      <alignment horizontal="center" vertical="center"/>
    </xf>
    <xf numFmtId="165" fontId="0" fillId="0" borderId="1" xfId="0" applyNumberFormat="1" applyBorder="1" applyAlignment="1" applyProtection="1">
      <alignment horizontal="center" vertical="center" wrapText="1"/>
      <protection hidden="1"/>
    </xf>
    <xf numFmtId="165" fontId="64" fillId="39" borderId="1" xfId="0" applyNumberFormat="1" applyFont="1" applyFill="1" applyBorder="1" applyAlignment="1" applyProtection="1">
      <alignment horizontal="center" vertical="center"/>
      <protection hidden="1"/>
    </xf>
    <xf numFmtId="165" fontId="64" fillId="31" borderId="1" xfId="0" applyNumberFormat="1" applyFont="1" applyFill="1" applyBorder="1" applyAlignment="1" applyProtection="1">
      <alignment horizontal="center" vertical="center"/>
      <protection hidden="1"/>
    </xf>
    <xf numFmtId="165" fontId="32" fillId="0" borderId="1" xfId="0" applyNumberFormat="1" applyFont="1" applyBorder="1" applyAlignment="1" applyProtection="1">
      <alignment horizontal="center" vertical="center"/>
      <protection hidden="1"/>
    </xf>
    <xf numFmtId="165" fontId="14" fillId="0" borderId="53" xfId="0" applyNumberFormat="1" applyFont="1" applyBorder="1" applyAlignment="1" applyProtection="1">
      <alignment horizontal="center" vertical="center"/>
      <protection hidden="1"/>
    </xf>
    <xf numFmtId="165" fontId="32" fillId="0" borderId="1" xfId="0" applyNumberFormat="1" applyFont="1" applyFill="1" applyBorder="1" applyAlignment="1" applyProtection="1">
      <alignment horizontal="center" vertical="center"/>
      <protection hidden="1"/>
    </xf>
    <xf numFmtId="165" fontId="32" fillId="0" borderId="1" xfId="0" applyNumberFormat="1" applyFont="1" applyBorder="1" applyAlignment="1" applyProtection="1">
      <alignment horizontal="center" vertical="top" wrapText="1"/>
      <protection hidden="1"/>
    </xf>
    <xf numFmtId="165" fontId="85" fillId="4" borderId="1" xfId="0" applyNumberFormat="1" applyFont="1" applyFill="1" applyBorder="1" applyAlignment="1" applyProtection="1">
      <alignment horizontal="center" vertical="center" wrapText="1"/>
      <protection hidden="1"/>
    </xf>
    <xf numFmtId="165" fontId="32" fillId="26" borderId="1" xfId="0" applyNumberFormat="1" applyFont="1" applyFill="1" applyBorder="1" applyAlignment="1" applyProtection="1">
      <alignment horizontal="center" vertical="center" wrapText="1"/>
      <protection hidden="1"/>
    </xf>
    <xf numFmtId="165" fontId="32" fillId="0" borderId="53" xfId="0" applyNumberFormat="1" applyFont="1" applyFill="1" applyBorder="1" applyAlignment="1">
      <alignment horizontal="center" vertical="center" wrapText="1"/>
    </xf>
    <xf numFmtId="0" fontId="49" fillId="0" borderId="0" xfId="0" applyFont="1" applyAlignment="1">
      <alignment vertical="center" wrapText="1"/>
    </xf>
    <xf numFmtId="0" fontId="0" fillId="15" borderId="0" xfId="0" applyFill="1" applyAlignment="1">
      <alignment vertical="center"/>
    </xf>
    <xf numFmtId="0" fontId="100" fillId="0" borderId="0" xfId="0" applyFont="1" applyAlignment="1">
      <alignment horizontal="left" vertical="center"/>
    </xf>
    <xf numFmtId="0" fontId="25" fillId="8" borderId="0" xfId="0" applyFont="1" applyFill="1"/>
    <xf numFmtId="0" fontId="30" fillId="3" borderId="108" xfId="2" applyFont="1" applyFill="1" applyBorder="1" applyAlignment="1">
      <alignment vertical="center"/>
    </xf>
    <xf numFmtId="0" fontId="10" fillId="3" borderId="109" xfId="2" applyNumberFormat="1" applyFont="1" applyFill="1" applyBorder="1" applyAlignment="1">
      <alignment horizontal="center" vertical="center"/>
    </xf>
    <xf numFmtId="0" fontId="10" fillId="3" borderId="109" xfId="2" applyFont="1" applyFill="1" applyBorder="1" applyAlignment="1"/>
    <xf numFmtId="0" fontId="29" fillId="3" borderId="110" xfId="2" applyFont="1" applyFill="1" applyBorder="1" applyAlignment="1">
      <alignment horizontal="center" vertical="center"/>
    </xf>
    <xf numFmtId="0" fontId="30" fillId="0" borderId="111" xfId="2" applyFont="1" applyFill="1" applyBorder="1" applyAlignment="1"/>
    <xf numFmtId="0" fontId="10" fillId="0" borderId="0" xfId="2" applyFont="1" applyFill="1" applyBorder="1" applyAlignment="1"/>
    <xf numFmtId="0" fontId="10" fillId="0" borderId="112" xfId="2" applyFont="1" applyFill="1" applyBorder="1" applyAlignment="1"/>
    <xf numFmtId="0" fontId="0" fillId="0" borderId="0" xfId="0" applyBorder="1"/>
    <xf numFmtId="0" fontId="13" fillId="0" borderId="112" xfId="3" applyBorder="1" applyAlignment="1">
      <alignment horizontal="left"/>
    </xf>
    <xf numFmtId="7" fontId="14" fillId="0" borderId="0" xfId="0" applyNumberFormat="1" applyFont="1" applyBorder="1" applyAlignment="1">
      <alignment horizontal="center" vertical="center" wrapText="1"/>
    </xf>
    <xf numFmtId="165" fontId="14" fillId="0" borderId="0" xfId="0" applyNumberFormat="1" applyFont="1" applyBorder="1" applyAlignment="1">
      <alignment horizontal="center" vertical="center" wrapText="1"/>
    </xf>
    <xf numFmtId="7" fontId="14" fillId="0" borderId="0" xfId="0" applyNumberFormat="1" applyFont="1" applyBorder="1" applyAlignment="1">
      <alignment vertical="center"/>
    </xf>
    <xf numFmtId="7" fontId="27" fillId="0" borderId="0" xfId="0" applyNumberFormat="1" applyFont="1" applyBorder="1" applyAlignment="1">
      <alignment horizontal="center" vertical="center"/>
    </xf>
    <xf numFmtId="7" fontId="27" fillId="0" borderId="0" xfId="0" applyNumberFormat="1" applyFont="1" applyBorder="1" applyAlignment="1">
      <alignment vertical="center"/>
    </xf>
    <xf numFmtId="7" fontId="40" fillId="0" borderId="0" xfId="0" applyNumberFormat="1" applyFont="1" applyBorder="1" applyAlignment="1">
      <alignment horizontal="center" vertical="center"/>
    </xf>
    <xf numFmtId="7" fontId="40" fillId="0" borderId="0" xfId="0" applyNumberFormat="1" applyFont="1" applyBorder="1" applyAlignment="1">
      <alignment vertical="center"/>
    </xf>
    <xf numFmtId="7" fontId="41" fillId="0" borderId="0" xfId="0" applyNumberFormat="1" applyFont="1" applyBorder="1" applyAlignment="1">
      <alignment horizontal="center" vertical="center"/>
    </xf>
    <xf numFmtId="0" fontId="40" fillId="0" borderId="111" xfId="0" applyFont="1" applyBorder="1" applyAlignment="1">
      <alignment horizontal="right" vertical="center" indent="1"/>
    </xf>
    <xf numFmtId="0" fontId="39" fillId="0" borderId="0" xfId="0" applyFont="1" applyBorder="1" applyAlignment="1">
      <alignment horizontal="left" vertical="center" wrapText="1"/>
    </xf>
    <xf numFmtId="0" fontId="14" fillId="0" borderId="0" xfId="0" applyFont="1" applyBorder="1"/>
    <xf numFmtId="0" fontId="14" fillId="3" borderId="111" xfId="0" applyFont="1" applyFill="1" applyBorder="1"/>
    <xf numFmtId="0" fontId="14" fillId="3" borderId="0" xfId="0" applyFont="1" applyFill="1" applyBorder="1"/>
    <xf numFmtId="0" fontId="14" fillId="3" borderId="112" xfId="0" applyFont="1" applyFill="1" applyBorder="1"/>
    <xf numFmtId="0" fontId="14" fillId="0" borderId="0" xfId="0" applyFont="1" applyBorder="1" applyAlignment="1">
      <alignment vertical="top"/>
    </xf>
    <xf numFmtId="0" fontId="14" fillId="0" borderId="0" xfId="0" applyFont="1" applyBorder="1" applyAlignment="1">
      <alignment horizontal="left" vertical="center" wrapText="1"/>
    </xf>
    <xf numFmtId="0" fontId="36" fillId="0" borderId="0" xfId="0" applyFont="1" applyBorder="1"/>
    <xf numFmtId="0" fontId="28" fillId="3" borderId="66" xfId="2" applyFont="1" applyFill="1" applyBorder="1" applyAlignment="1">
      <alignment horizontal="left" vertical="center" wrapText="1"/>
    </xf>
    <xf numFmtId="0" fontId="28" fillId="3" borderId="68" xfId="2" applyFont="1" applyFill="1" applyBorder="1" applyAlignment="1">
      <alignment vertical="center" wrapText="1"/>
    </xf>
    <xf numFmtId="0" fontId="30" fillId="3" borderId="66" xfId="2" applyFont="1" applyFill="1" applyBorder="1" applyAlignment="1">
      <alignment horizontal="left" vertical="center" wrapText="1"/>
    </xf>
    <xf numFmtId="0" fontId="10" fillId="3" borderId="67" xfId="2" applyFont="1" applyFill="1" applyBorder="1" applyAlignment="1"/>
    <xf numFmtId="0" fontId="29" fillId="3" borderId="68" xfId="2" applyFont="1" applyFill="1" applyBorder="1" applyAlignment="1">
      <alignment horizontal="center" vertical="center"/>
    </xf>
    <xf numFmtId="0" fontId="102" fillId="0" borderId="0" xfId="0" applyFont="1" applyAlignment="1">
      <alignment vertical="top"/>
    </xf>
    <xf numFmtId="0" fontId="83" fillId="0" borderId="1" xfId="13" applyFill="1" applyBorder="1" applyAlignment="1">
      <alignment horizontal="center" vertical="center"/>
    </xf>
    <xf numFmtId="0" fontId="55" fillId="0" borderId="0" xfId="0" applyFont="1" applyProtection="1">
      <protection locked="0"/>
    </xf>
    <xf numFmtId="0" fontId="55" fillId="3" borderId="0" xfId="0" applyFont="1" applyFill="1" applyProtection="1">
      <protection locked="0"/>
    </xf>
    <xf numFmtId="0" fontId="0" fillId="0" borderId="0" xfId="0" applyProtection="1">
      <protection locked="0"/>
    </xf>
    <xf numFmtId="0" fontId="14" fillId="0" borderId="0" xfId="0" applyFont="1" applyProtection="1">
      <protection locked="0"/>
    </xf>
    <xf numFmtId="0" fontId="31" fillId="4" borderId="1" xfId="0" applyFont="1" applyFill="1" applyBorder="1" applyProtection="1">
      <protection locked="0"/>
    </xf>
    <xf numFmtId="0" fontId="31" fillId="0" borderId="1" xfId="0" applyFont="1" applyBorder="1" applyAlignment="1" applyProtection="1">
      <alignment horizontal="left" vertical="center" wrapText="1"/>
      <protection locked="0"/>
    </xf>
    <xf numFmtId="0" fontId="31" fillId="4" borderId="1" xfId="0" applyFont="1" applyFill="1" applyBorder="1" applyAlignment="1" applyProtection="1">
      <alignment horizontal="center" vertical="center" wrapText="1"/>
      <protection locked="0"/>
    </xf>
    <xf numFmtId="0" fontId="31" fillId="0" borderId="1" xfId="0" applyFont="1" applyBorder="1" applyProtection="1">
      <protection locked="0"/>
    </xf>
    <xf numFmtId="0" fontId="31" fillId="0" borderId="1" xfId="0" applyFont="1" applyBorder="1" applyAlignment="1" applyProtection="1">
      <alignment horizontal="center" vertical="center"/>
      <protection locked="0"/>
    </xf>
    <xf numFmtId="0" fontId="31" fillId="0" borderId="1" xfId="0" applyFont="1" applyBorder="1" applyAlignment="1" applyProtection="1">
      <alignment horizontal="left"/>
      <protection locked="0"/>
    </xf>
    <xf numFmtId="0" fontId="31" fillId="0" borderId="5" xfId="0" applyFont="1" applyBorder="1" applyProtection="1">
      <protection locked="0"/>
    </xf>
    <xf numFmtId="0" fontId="31" fillId="4" borderId="1" xfId="2" applyFont="1" applyFill="1" applyBorder="1" applyAlignment="1" applyProtection="1">
      <protection locked="0"/>
    </xf>
    <xf numFmtId="0" fontId="31" fillId="0" borderId="1" xfId="2" applyFont="1" applyFill="1" applyBorder="1" applyAlignment="1" applyProtection="1">
      <alignment horizontal="left"/>
      <protection locked="0"/>
    </xf>
    <xf numFmtId="0" fontId="33" fillId="0" borderId="5" xfId="2" applyFont="1" applyFill="1" applyBorder="1" applyAlignment="1" applyProtection="1">
      <protection locked="0"/>
    </xf>
    <xf numFmtId="0" fontId="12" fillId="0" borderId="0" xfId="1" applyAlignment="1" applyProtection="1">
      <protection locked="0"/>
    </xf>
    <xf numFmtId="0" fontId="92" fillId="4" borderId="1" xfId="1" applyFont="1" applyFill="1" applyBorder="1" applyAlignment="1" applyProtection="1">
      <alignment horizontal="center" vertical="center" wrapText="1"/>
      <protection locked="0"/>
    </xf>
    <xf numFmtId="0" fontId="92" fillId="4" borderId="1" xfId="1" applyFont="1" applyFill="1" applyBorder="1" applyAlignment="1" applyProtection="1">
      <alignment horizontal="center" vertical="center"/>
      <protection locked="0"/>
    </xf>
    <xf numFmtId="165" fontId="35" fillId="32" borderId="1" xfId="1" applyNumberFormat="1" applyFont="1" applyFill="1" applyBorder="1" applyAlignment="1" applyProtection="1">
      <alignment horizontal="center" vertical="center"/>
      <protection locked="0"/>
    </xf>
    <xf numFmtId="165" fontId="27" fillId="32" borderId="1" xfId="0" applyNumberFormat="1" applyFont="1" applyFill="1" applyBorder="1" applyAlignment="1" applyProtection="1">
      <alignment horizontal="center" vertical="center"/>
      <protection locked="0"/>
    </xf>
    <xf numFmtId="0" fontId="27" fillId="0" borderId="0" xfId="0" applyFont="1" applyProtection="1">
      <protection locked="0"/>
    </xf>
    <xf numFmtId="0" fontId="32" fillId="14" borderId="1" xfId="0" applyFont="1" applyFill="1" applyBorder="1" applyAlignment="1" applyProtection="1">
      <alignment horizontal="center" vertical="center" wrapText="1"/>
      <protection locked="0"/>
    </xf>
    <xf numFmtId="0" fontId="32" fillId="14" borderId="1" xfId="0" applyFont="1" applyFill="1" applyBorder="1" applyAlignment="1" applyProtection="1">
      <alignment horizontal="center" vertical="center"/>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vertical="center" wrapText="1"/>
      <protection locked="0"/>
    </xf>
    <xf numFmtId="165" fontId="97" fillId="33" borderId="1" xfId="0" applyNumberFormat="1" applyFont="1" applyFill="1" applyBorder="1" applyAlignment="1" applyProtection="1">
      <alignment horizontal="center" vertical="center"/>
      <protection locked="0"/>
    </xf>
    <xf numFmtId="0" fontId="14" fillId="0" borderId="1" xfId="0" applyFont="1" applyBorder="1" applyAlignment="1" applyProtection="1">
      <alignment vertical="top" wrapText="1"/>
      <protection locked="0"/>
    </xf>
    <xf numFmtId="165" fontId="14" fillId="32" borderId="1" xfId="0" applyNumberFormat="1" applyFont="1" applyFill="1" applyBorder="1" applyAlignment="1" applyProtection="1">
      <alignment horizontal="center" vertical="center"/>
      <protection locked="0"/>
    </xf>
    <xf numFmtId="165" fontId="14" fillId="0" borderId="1" xfId="0" applyNumberFormat="1"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8" fillId="0" borderId="1" xfId="0" applyFont="1" applyBorder="1" applyAlignment="1" applyProtection="1">
      <alignment horizontal="left" vertical="top" wrapText="1"/>
      <protection locked="0"/>
    </xf>
    <xf numFmtId="165" fontId="14" fillId="0" borderId="1" xfId="0" applyNumberFormat="1" applyFont="1" applyFill="1" applyBorder="1" applyAlignment="1" applyProtection="1">
      <alignment horizontal="center" vertical="center"/>
      <protection locked="0"/>
    </xf>
    <xf numFmtId="165" fontId="14" fillId="0" borderId="1" xfId="0" applyNumberFormat="1" applyFont="1" applyBorder="1" applyAlignment="1" applyProtection="1">
      <alignment horizontal="center" vertical="center"/>
      <protection locked="0"/>
    </xf>
    <xf numFmtId="9" fontId="14" fillId="0" borderId="1" xfId="0" applyNumberFormat="1" applyFont="1" applyBorder="1" applyAlignment="1" applyProtection="1">
      <alignment horizontal="left" vertical="center" wrapText="1"/>
      <protection locked="0"/>
    </xf>
    <xf numFmtId="0" fontId="14" fillId="0" borderId="1" xfId="0" applyFont="1" applyBorder="1" applyAlignment="1" applyProtection="1">
      <alignment horizontal="left" vertical="top" wrapText="1"/>
      <protection locked="0"/>
    </xf>
    <xf numFmtId="9" fontId="14" fillId="0" borderId="1" xfId="0" applyNumberFormat="1" applyFont="1" applyBorder="1" applyAlignment="1" applyProtection="1">
      <alignment horizontal="left" vertical="top" wrapText="1"/>
      <protection locked="0"/>
    </xf>
    <xf numFmtId="0" fontId="27" fillId="0" borderId="7" xfId="0" applyFont="1" applyBorder="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vertical="top" wrapText="1"/>
      <protection locked="0"/>
    </xf>
    <xf numFmtId="0" fontId="10" fillId="3" borderId="0" xfId="2" applyFont="1" applyFill="1" applyAlignment="1" applyProtection="1">
      <alignment vertical="center"/>
      <protection locked="0"/>
    </xf>
    <xf numFmtId="0" fontId="10" fillId="3" borderId="0" xfId="2" applyFont="1" applyFill="1" applyAlignment="1" applyProtection="1">
      <protection locked="0"/>
    </xf>
    <xf numFmtId="0" fontId="9" fillId="0" borderId="0" xfId="2" applyFill="1" applyAlignment="1" applyProtection="1">
      <alignment horizontal="right"/>
      <protection locked="0"/>
    </xf>
    <xf numFmtId="0" fontId="13" fillId="0" borderId="0" xfId="3" applyAlignment="1" applyProtection="1">
      <alignment horizontal="left"/>
      <protection locked="0"/>
    </xf>
    <xf numFmtId="0" fontId="31" fillId="0" borderId="4" xfId="0" applyFont="1" applyBorder="1" applyAlignment="1" applyProtection="1">
      <alignment horizontal="center"/>
      <protection locked="0"/>
    </xf>
    <xf numFmtId="0" fontId="33" fillId="0" borderId="1" xfId="0" applyFont="1" applyBorder="1" applyAlignment="1" applyProtection="1">
      <alignment horizontal="center"/>
      <protection locked="0"/>
    </xf>
    <xf numFmtId="0" fontId="31" fillId="0" borderId="6" xfId="0" applyFont="1" applyBorder="1" applyAlignment="1" applyProtection="1">
      <alignment horizontal="left"/>
      <protection locked="0"/>
    </xf>
    <xf numFmtId="0" fontId="31" fillId="0" borderId="26" xfId="2" applyFont="1" applyFill="1" applyBorder="1" applyAlignment="1" applyProtection="1">
      <protection locked="0"/>
    </xf>
    <xf numFmtId="0" fontId="31" fillId="0" borderId="26" xfId="2" applyFont="1" applyFill="1" applyBorder="1" applyAlignment="1" applyProtection="1">
      <alignment horizontal="left"/>
      <protection locked="0"/>
    </xf>
    <xf numFmtId="0" fontId="31" fillId="0" borderId="5" xfId="2" applyFont="1" applyFill="1" applyBorder="1" applyAlignment="1" applyProtection="1">
      <alignment horizontal="left"/>
      <protection locked="0"/>
    </xf>
    <xf numFmtId="0" fontId="31" fillId="0" borderId="3" xfId="2" applyFont="1" applyFill="1" applyBorder="1" applyAlignment="1" applyProtection="1">
      <protection locked="0"/>
    </xf>
    <xf numFmtId="0" fontId="31" fillId="0" borderId="3" xfId="2" applyFont="1" applyFill="1" applyBorder="1" applyAlignment="1" applyProtection="1">
      <alignment horizontal="left"/>
      <protection locked="0"/>
    </xf>
    <xf numFmtId="0" fontId="31" fillId="0" borderId="11" xfId="2" applyFont="1" applyFill="1" applyBorder="1" applyAlignment="1" applyProtection="1">
      <alignment horizontal="left"/>
      <protection locked="0"/>
    </xf>
    <xf numFmtId="0" fontId="31" fillId="0" borderId="0" xfId="0" applyFont="1" applyAlignment="1" applyProtection="1">
      <alignment horizontal="center" vertical="center"/>
      <protection locked="0"/>
    </xf>
    <xf numFmtId="0" fontId="0" fillId="0" borderId="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85" fillId="4" borderId="1" xfId="1" applyFont="1" applyFill="1" applyBorder="1" applyAlignment="1" applyProtection="1">
      <alignment horizontal="center" vertical="center" wrapText="1"/>
      <protection locked="0"/>
    </xf>
    <xf numFmtId="0" fontId="86" fillId="4" borderId="1" xfId="1" applyFont="1" applyFill="1" applyBorder="1" applyAlignment="1" applyProtection="1">
      <alignment horizontal="center" vertical="center" wrapText="1"/>
      <protection locked="0"/>
    </xf>
    <xf numFmtId="0" fontId="86" fillId="0" borderId="5" xfId="1" applyFont="1" applyBorder="1" applyAlignment="1" applyProtection="1">
      <alignment horizontal="center" vertical="center" wrapText="1"/>
      <protection locked="0"/>
    </xf>
    <xf numFmtId="0" fontId="32" fillId="0" borderId="0" xfId="15" applyFont="1" applyFill="1" applyBorder="1" applyAlignment="1" applyProtection="1">
      <alignment horizontal="center" vertical="center" wrapText="1"/>
      <protection locked="0"/>
    </xf>
    <xf numFmtId="165" fontId="85" fillId="0" borderId="53" xfId="1" applyNumberFormat="1" applyFont="1" applyFill="1" applyBorder="1" applyAlignment="1" applyProtection="1">
      <alignment horizontal="center"/>
      <protection locked="0"/>
    </xf>
    <xf numFmtId="165" fontId="85" fillId="0" borderId="5" xfId="1" applyNumberFormat="1" applyFont="1" applyBorder="1" applyAlignment="1" applyProtection="1">
      <alignment horizontal="center"/>
      <protection locked="0"/>
    </xf>
    <xf numFmtId="169" fontId="32" fillId="0" borderId="0" xfId="15" applyNumberFormat="1" applyFont="1" applyFill="1" applyBorder="1" applyAlignment="1" applyProtection="1">
      <alignment horizontal="center"/>
      <protection locked="0"/>
    </xf>
    <xf numFmtId="165" fontId="27" fillId="0" borderId="0" xfId="15" applyNumberFormat="1" applyFont="1" applyFill="1" applyBorder="1" applyAlignment="1" applyProtection="1">
      <alignment horizontal="center"/>
      <protection locked="0"/>
    </xf>
    <xf numFmtId="0" fontId="27" fillId="0" borderId="0" xfId="0" applyFont="1" applyAlignment="1" applyProtection="1">
      <alignment horizontal="center"/>
      <protection locked="0"/>
    </xf>
    <xf numFmtId="0" fontId="27" fillId="0" borderId="0" xfId="15" applyFont="1" applyFill="1" applyProtection="1">
      <alignment horizontal="right"/>
      <protection locked="0"/>
    </xf>
    <xf numFmtId="0" fontId="40" fillId="0" borderId="0" xfId="15" applyFill="1" applyAlignment="1" applyProtection="1">
      <alignment horizontal="right" indent="1"/>
      <protection locked="0"/>
    </xf>
    <xf numFmtId="0" fontId="36" fillId="4" borderId="1" xfId="0" applyFont="1" applyFill="1" applyBorder="1" applyAlignment="1" applyProtection="1">
      <alignment horizontal="center" vertical="center"/>
      <protection locked="0"/>
    </xf>
    <xf numFmtId="0" fontId="32" fillId="4" borderId="1" xfId="0" applyFont="1" applyFill="1" applyBorder="1" applyAlignment="1" applyProtection="1">
      <alignment horizontal="center" vertical="center" wrapText="1"/>
      <protection locked="0"/>
    </xf>
    <xf numFmtId="0" fontId="14" fillId="34" borderId="1" xfId="0" applyFont="1" applyFill="1" applyBorder="1" applyAlignment="1" applyProtection="1">
      <alignment vertical="top" wrapText="1"/>
      <protection locked="0"/>
    </xf>
    <xf numFmtId="165" fontId="14" fillId="34" borderId="1" xfId="0" applyNumberFormat="1" applyFont="1" applyFill="1" applyBorder="1" applyAlignment="1" applyProtection="1">
      <alignment horizontal="center" vertical="center" wrapText="1"/>
      <protection locked="0"/>
    </xf>
    <xf numFmtId="165" fontId="14" fillId="35" borderId="26" xfId="0" applyNumberFormat="1" applyFont="1" applyFill="1" applyBorder="1" applyAlignment="1" applyProtection="1">
      <alignment horizontal="center" vertical="center" wrapText="1"/>
      <protection locked="0"/>
    </xf>
    <xf numFmtId="165" fontId="14" fillId="35" borderId="1" xfId="0" applyNumberFormat="1" applyFont="1" applyFill="1" applyBorder="1" applyAlignment="1" applyProtection="1">
      <alignment horizontal="center" vertical="center"/>
      <protection locked="0"/>
    </xf>
    <xf numFmtId="165" fontId="14" fillId="35" borderId="1" xfId="0" applyNumberFormat="1" applyFont="1" applyFill="1" applyBorder="1" applyAlignment="1" applyProtection="1">
      <alignment horizontal="center" vertical="center" wrapText="1"/>
      <protection locked="0"/>
    </xf>
    <xf numFmtId="0" fontId="14" fillId="0" borderId="1" xfId="0" applyFont="1" applyBorder="1" applyAlignment="1" applyProtection="1">
      <alignment vertical="top"/>
      <protection locked="0"/>
    </xf>
    <xf numFmtId="165" fontId="14" fillId="0" borderId="0" xfId="0" applyNumberFormat="1" applyFont="1" applyAlignment="1" applyProtection="1">
      <alignment horizontal="center" vertical="center" wrapText="1"/>
      <protection locked="0"/>
    </xf>
    <xf numFmtId="165" fontId="14" fillId="0" borderId="1" xfId="0" applyNumberFormat="1" applyFont="1" applyBorder="1" applyAlignment="1" applyProtection="1">
      <alignment horizontal="center" wrapText="1"/>
      <protection locked="0"/>
    </xf>
    <xf numFmtId="0" fontId="14" fillId="0" borderId="1" xfId="0" applyFont="1" applyBorder="1" applyProtection="1">
      <protection locked="0"/>
    </xf>
    <xf numFmtId="165" fontId="14" fillId="0" borderId="1" xfId="0" applyNumberFormat="1" applyFont="1" applyBorder="1" applyAlignment="1" applyProtection="1">
      <alignment horizontal="center"/>
      <protection locked="0"/>
    </xf>
    <xf numFmtId="0" fontId="36" fillId="26" borderId="1" xfId="0" applyFont="1" applyFill="1" applyBorder="1" applyAlignment="1" applyProtection="1">
      <alignment horizontal="left" vertical="center" wrapText="1"/>
      <protection locked="0"/>
    </xf>
    <xf numFmtId="0" fontId="40" fillId="0" borderId="0" xfId="0" applyFont="1" applyAlignment="1" applyProtection="1">
      <alignment horizontal="left"/>
      <protection locked="0"/>
    </xf>
    <xf numFmtId="0" fontId="40" fillId="0" borderId="0" xfId="0" applyFont="1" applyProtection="1">
      <protection locked="0"/>
    </xf>
    <xf numFmtId="0" fontId="85" fillId="0" borderId="0" xfId="0" applyFont="1" applyAlignment="1" applyProtection="1">
      <alignment vertical="center" wrapText="1"/>
      <protection locked="0"/>
    </xf>
    <xf numFmtId="0" fontId="15" fillId="0" borderId="0" xfId="0" applyFont="1" applyProtection="1">
      <protection locked="0"/>
    </xf>
    <xf numFmtId="0" fontId="0" fillId="0" borderId="0" xfId="0" applyAlignment="1" applyProtection="1">
      <alignment horizontal="left"/>
      <protection locked="0"/>
    </xf>
    <xf numFmtId="0" fontId="0" fillId="3" borderId="0" xfId="0" applyFill="1" applyProtection="1">
      <protection locked="0"/>
    </xf>
    <xf numFmtId="0" fontId="14" fillId="0" borderId="1" xfId="0" applyFont="1" applyBorder="1" applyAlignment="1">
      <alignment vertical="center"/>
    </xf>
    <xf numFmtId="0" fontId="14" fillId="0" borderId="1" xfId="0" applyFont="1" applyBorder="1" applyAlignment="1">
      <alignment horizontal="left" vertical="center"/>
    </xf>
    <xf numFmtId="165" fontId="0" fillId="0" borderId="1" xfId="0" applyNumberFormat="1" applyBorder="1" applyAlignment="1">
      <alignment horizontal="center" vertical="center"/>
    </xf>
    <xf numFmtId="0" fontId="27" fillId="0" borderId="0" xfId="0" applyFont="1" applyBorder="1"/>
    <xf numFmtId="165" fontId="0" fillId="0" borderId="0" xfId="0" applyNumberFormat="1" applyBorder="1" applyAlignment="1">
      <alignment vertical="center"/>
    </xf>
    <xf numFmtId="0" fontId="52" fillId="0" borderId="5" xfId="0" applyFont="1" applyFill="1" applyBorder="1" applyAlignment="1">
      <alignment horizontal="center" wrapText="1"/>
    </xf>
    <xf numFmtId="165" fontId="14" fillId="0" borderId="5" xfId="0" applyNumberFormat="1" applyFont="1" applyBorder="1" applyAlignment="1">
      <alignment horizontal="center" vertical="center"/>
    </xf>
    <xf numFmtId="165" fontId="0" fillId="0" borderId="0" xfId="0" applyNumberFormat="1" applyBorder="1"/>
    <xf numFmtId="0" fontId="48" fillId="0" borderId="5" xfId="0" applyFont="1" applyFill="1" applyBorder="1" applyAlignment="1">
      <alignment wrapText="1"/>
    </xf>
    <xf numFmtId="165" fontId="14" fillId="0" borderId="0" xfId="0" applyNumberFormat="1" applyFont="1" applyBorder="1" applyAlignment="1">
      <alignment horizontal="center" vertical="center"/>
    </xf>
    <xf numFmtId="0" fontId="14" fillId="0" borderId="7" xfId="0" applyFont="1" applyBorder="1" applyAlignment="1">
      <alignment horizontal="center"/>
    </xf>
    <xf numFmtId="0" fontId="14" fillId="0" borderId="7" xfId="0" applyFont="1" applyBorder="1"/>
    <xf numFmtId="165" fontId="32" fillId="0" borderId="0" xfId="0" applyNumberFormat="1" applyFont="1" applyBorder="1" applyAlignment="1">
      <alignment horizontal="center" vertical="center"/>
    </xf>
    <xf numFmtId="165" fontId="49" fillId="0" borderId="5" xfId="0" applyNumberFormat="1" applyFont="1" applyBorder="1" applyAlignment="1">
      <alignment vertical="center" wrapText="1"/>
    </xf>
    <xf numFmtId="0" fontId="52" fillId="0" borderId="5" xfId="0" applyFont="1" applyFill="1" applyBorder="1" applyAlignment="1">
      <alignment vertical="center" wrapText="1"/>
    </xf>
    <xf numFmtId="0" fontId="35" fillId="0" borderId="0" xfId="1" applyFont="1" applyAlignment="1">
      <alignment vertical="center"/>
    </xf>
    <xf numFmtId="0" fontId="26" fillId="0" borderId="0" xfId="0" applyFont="1" applyAlignment="1">
      <alignment vertical="center"/>
    </xf>
    <xf numFmtId="0" fontId="13" fillId="0" borderId="0" xfId="3" applyAlignment="1">
      <alignment horizontal="left" vertical="center"/>
    </xf>
    <xf numFmtId="0" fontId="14" fillId="0" borderId="5" xfId="0" applyFont="1" applyBorder="1" applyAlignment="1">
      <alignment vertical="center"/>
    </xf>
    <xf numFmtId="0" fontId="14" fillId="4" borderId="113" xfId="0" applyFont="1" applyFill="1" applyBorder="1" applyAlignment="1"/>
    <xf numFmtId="0" fontId="14" fillId="0" borderId="116" xfId="0" applyFont="1" applyFill="1" applyBorder="1" applyAlignment="1">
      <alignment horizontal="right" vertical="center"/>
    </xf>
    <xf numFmtId="14" fontId="14" fillId="4" borderId="113" xfId="0" applyNumberFormat="1" applyFont="1" applyFill="1" applyBorder="1" applyAlignment="1">
      <alignment horizontal="left" vertical="center"/>
    </xf>
    <xf numFmtId="0" fontId="14" fillId="4" borderId="113" xfId="0" applyFont="1" applyFill="1" applyBorder="1" applyAlignment="1">
      <alignment horizontal="right" vertical="top"/>
    </xf>
    <xf numFmtId="14" fontId="14" fillId="0" borderId="0" xfId="0" applyNumberFormat="1" applyFont="1" applyFill="1" applyBorder="1" applyAlignment="1">
      <alignment horizontal="right" vertical="center"/>
    </xf>
    <xf numFmtId="14" fontId="14" fillId="15" borderId="0" xfId="0" applyNumberFormat="1" applyFont="1" applyFill="1" applyBorder="1" applyAlignment="1">
      <alignment horizontal="right" vertical="center"/>
    </xf>
    <xf numFmtId="165" fontId="14" fillId="0" borderId="11" xfId="0" applyNumberFormat="1" applyFont="1" applyFill="1" applyBorder="1" applyAlignment="1">
      <alignment horizontal="right" vertical="center"/>
    </xf>
    <xf numFmtId="165" fontId="14" fillId="4" borderId="118" xfId="0" applyNumberFormat="1" applyFont="1" applyFill="1" applyBorder="1" applyAlignment="1">
      <alignment vertical="center"/>
    </xf>
    <xf numFmtId="14" fontId="14" fillId="4" borderId="118" xfId="0" applyNumberFormat="1" applyFont="1" applyFill="1" applyBorder="1" applyAlignment="1">
      <alignment horizontal="center"/>
    </xf>
    <xf numFmtId="14" fontId="14" fillId="4" borderId="119" xfId="0" applyNumberFormat="1" applyFont="1" applyFill="1" applyBorder="1" applyAlignment="1">
      <alignment horizontal="center"/>
    </xf>
    <xf numFmtId="0" fontId="14" fillId="4" borderId="120" xfId="0" applyFont="1" applyFill="1" applyBorder="1" applyAlignment="1">
      <alignment horizontal="left" vertical="center"/>
    </xf>
    <xf numFmtId="165" fontId="32" fillId="0" borderId="1" xfId="0" applyNumberFormat="1" applyFont="1" applyFill="1" applyBorder="1" applyAlignment="1">
      <alignment horizontal="center" vertical="center" wrapText="1"/>
    </xf>
    <xf numFmtId="0" fontId="14" fillId="0" borderId="1" xfId="0" applyFont="1" applyBorder="1" applyAlignment="1">
      <alignment vertical="center"/>
    </xf>
    <xf numFmtId="165" fontId="24" fillId="0" borderId="1" xfId="0" applyNumberFormat="1" applyFont="1" applyFill="1" applyBorder="1" applyAlignment="1">
      <alignment horizontal="center" vertical="center" wrapText="1"/>
    </xf>
    <xf numFmtId="165" fontId="14" fillId="0" borderId="53" xfId="0" applyNumberFormat="1" applyFont="1" applyFill="1" applyBorder="1" applyAlignment="1">
      <alignment horizontal="center" vertical="center" wrapText="1"/>
    </xf>
    <xf numFmtId="14" fontId="14" fillId="0" borderId="11" xfId="0" applyNumberFormat="1" applyFont="1" applyFill="1" applyBorder="1" applyAlignment="1">
      <alignment horizontal="right" vertical="center"/>
    </xf>
    <xf numFmtId="0" fontId="14" fillId="4" borderId="118" xfId="0" applyFont="1" applyFill="1" applyBorder="1" applyAlignment="1">
      <alignment horizontal="right" vertical="center"/>
    </xf>
    <xf numFmtId="0" fontId="64" fillId="3" borderId="2" xfId="0" applyFont="1" applyFill="1" applyBorder="1" applyAlignment="1">
      <alignment vertical="center"/>
    </xf>
    <xf numFmtId="0" fontId="36" fillId="4" borderId="2" xfId="0" applyFont="1" applyFill="1" applyBorder="1" applyAlignment="1">
      <alignment vertical="center"/>
    </xf>
    <xf numFmtId="0" fontId="36" fillId="4" borderId="1" xfId="0" applyFont="1" applyFill="1" applyBorder="1" applyAlignment="1">
      <alignment vertical="center"/>
    </xf>
    <xf numFmtId="0" fontId="43" fillId="0" borderId="0" xfId="0" applyFont="1" applyBorder="1"/>
    <xf numFmtId="0" fontId="36" fillId="4" borderId="1" xfId="0" applyFont="1" applyFill="1" applyBorder="1" applyAlignment="1">
      <alignment horizontal="left" vertical="center" wrapText="1"/>
    </xf>
    <xf numFmtId="166" fontId="0" fillId="0" borderId="9" xfId="0" applyNumberFormat="1" applyBorder="1" applyAlignment="1">
      <alignment horizontal="center" vertical="center"/>
    </xf>
    <xf numFmtId="166" fontId="25" fillId="0" borderId="12" xfId="0" quotePrefix="1" applyNumberFormat="1" applyFont="1" applyBorder="1" applyAlignment="1">
      <alignment horizontal="center" vertical="center"/>
    </xf>
    <xf numFmtId="7" fontId="0" fillId="0" borderId="26" xfId="0" applyNumberFormat="1" applyBorder="1" applyAlignment="1">
      <alignment horizontal="center" vertical="center"/>
    </xf>
    <xf numFmtId="7" fontId="0" fillId="0" borderId="9" xfId="0" applyNumberFormat="1" applyBorder="1" applyAlignment="1">
      <alignment horizontal="center" vertical="center"/>
    </xf>
    <xf numFmtId="7" fontId="91" fillId="0" borderId="9" xfId="0" applyNumberFormat="1" applyFont="1" applyBorder="1" applyAlignment="1">
      <alignment horizontal="center" vertical="center"/>
    </xf>
    <xf numFmtId="7" fontId="27" fillId="0" borderId="9" xfId="0" applyNumberFormat="1" applyFont="1" applyBorder="1" applyAlignment="1">
      <alignment horizontal="center" vertical="center"/>
    </xf>
    <xf numFmtId="7" fontId="42" fillId="0" borderId="123" xfId="0" applyNumberFormat="1" applyFont="1" applyBorder="1" applyAlignment="1">
      <alignment horizontal="center" vertical="center"/>
    </xf>
    <xf numFmtId="7" fontId="41" fillId="0" borderId="9" xfId="0" applyNumberFormat="1" applyFont="1" applyBorder="1" applyAlignment="1">
      <alignment horizontal="center" vertical="center"/>
    </xf>
    <xf numFmtId="0" fontId="31" fillId="0" borderId="9" xfId="0" applyFont="1" applyBorder="1" applyAlignment="1">
      <alignment vertical="center"/>
    </xf>
    <xf numFmtId="0" fontId="31" fillId="0" borderId="9" xfId="0" applyFont="1" applyBorder="1" applyAlignment="1">
      <alignment horizontal="center" vertical="center"/>
    </xf>
    <xf numFmtId="0" fontId="35" fillId="0" borderId="5" xfId="1" applyFont="1" applyBorder="1" applyAlignment="1"/>
    <xf numFmtId="0" fontId="36" fillId="4" borderId="1" xfId="0" applyFont="1" applyFill="1" applyBorder="1" applyAlignment="1">
      <alignment horizontal="center" vertical="center"/>
    </xf>
    <xf numFmtId="0" fontId="14" fillId="0" borderId="2" xfId="0" applyFont="1" applyBorder="1" applyAlignment="1">
      <alignment horizontal="left" vertical="center" indent="1"/>
    </xf>
    <xf numFmtId="0" fontId="55" fillId="3" borderId="2" xfId="0" applyFont="1" applyFill="1" applyBorder="1" applyAlignment="1">
      <alignment horizontal="left" vertical="center" indent="1"/>
    </xf>
    <xf numFmtId="0" fontId="64" fillId="3" borderId="2" xfId="0" applyFont="1" applyFill="1" applyBorder="1" applyAlignment="1">
      <alignment horizontal="left" vertical="center" indent="1"/>
    </xf>
    <xf numFmtId="0" fontId="27" fillId="0" borderId="5" xfId="0" applyFont="1" applyBorder="1" applyAlignment="1">
      <alignment horizontal="left" vertical="center" indent="1"/>
    </xf>
    <xf numFmtId="0" fontId="55" fillId="3" borderId="10" xfId="0" applyFont="1" applyFill="1" applyBorder="1" applyAlignment="1">
      <alignment horizontal="left" vertical="center" indent="1"/>
    </xf>
    <xf numFmtId="0" fontId="40" fillId="0" borderId="5" xfId="0" applyFont="1" applyBorder="1" applyAlignment="1">
      <alignment horizontal="left" vertical="center" indent="1"/>
    </xf>
    <xf numFmtId="0" fontId="55" fillId="3" borderId="54" xfId="0" applyFont="1" applyFill="1" applyBorder="1" applyAlignment="1">
      <alignment horizontal="left" vertical="center" indent="1"/>
    </xf>
    <xf numFmtId="165" fontId="39" fillId="4" borderId="2" xfId="0" applyNumberFormat="1" applyFont="1" applyFill="1" applyBorder="1" applyAlignment="1">
      <alignment horizontal="center" vertical="center" wrapText="1"/>
    </xf>
    <xf numFmtId="0" fontId="16" fillId="4" borderId="50" xfId="5" applyFill="1" applyBorder="1" applyAlignment="1">
      <alignment vertical="center"/>
    </xf>
    <xf numFmtId="0" fontId="16" fillId="4" borderId="51" xfId="5" applyFill="1" applyBorder="1" applyAlignment="1">
      <alignment horizontal="center"/>
    </xf>
    <xf numFmtId="0" fontId="16" fillId="0" borderId="50" xfId="5" applyFill="1" applyBorder="1" applyAlignment="1">
      <alignment horizontal="right"/>
    </xf>
    <xf numFmtId="0" fontId="14" fillId="0" borderId="1" xfId="0" applyFont="1" applyBorder="1" applyAlignment="1">
      <alignment horizontal="lef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22" fillId="3" borderId="20" xfId="5" applyFont="1" applyFill="1" applyBorder="1"/>
    <xf numFmtId="0" fontId="22" fillId="3" borderId="21" xfId="5" applyFont="1" applyFill="1" applyBorder="1"/>
    <xf numFmtId="0" fontId="22" fillId="3" borderId="22" xfId="5" applyFont="1" applyFill="1" applyBorder="1"/>
    <xf numFmtId="0" fontId="22" fillId="3" borderId="15" xfId="5" applyFont="1" applyFill="1" applyBorder="1"/>
    <xf numFmtId="0" fontId="23" fillId="3" borderId="16" xfId="5" applyFont="1" applyFill="1" applyBorder="1"/>
    <xf numFmtId="0" fontId="23" fillId="3" borderId="17" xfId="5" applyFont="1" applyFill="1" applyBorder="1"/>
    <xf numFmtId="0" fontId="22" fillId="3" borderId="15" xfId="5" quotePrefix="1" applyFont="1" applyFill="1" applyBorder="1" applyAlignment="1">
      <alignment horizontal="left"/>
    </xf>
    <xf numFmtId="0" fontId="22" fillId="3" borderId="16" xfId="5" applyFont="1" applyFill="1" applyBorder="1"/>
    <xf numFmtId="0" fontId="22" fillId="3" borderId="17" xfId="5" applyFont="1" applyFill="1" applyBorder="1"/>
    <xf numFmtId="0" fontId="22" fillId="3" borderId="36" xfId="5" applyFont="1" applyFill="1" applyBorder="1"/>
    <xf numFmtId="0" fontId="22" fillId="3" borderId="37" xfId="5" applyFont="1" applyFill="1" applyBorder="1"/>
    <xf numFmtId="0" fontId="22" fillId="3" borderId="38" xfId="5" applyFont="1" applyFill="1" applyBorder="1"/>
    <xf numFmtId="0" fontId="16" fillId="0" borderId="49" xfId="5" applyBorder="1" applyAlignment="1">
      <alignment horizontal="left" vertical="center"/>
    </xf>
    <xf numFmtId="0" fontId="45" fillId="14" borderId="1" xfId="0" applyFont="1" applyFill="1" applyBorder="1" applyAlignment="1" applyProtection="1">
      <alignment horizontal="left" vertical="center" wrapText="1"/>
      <protection locked="0"/>
    </xf>
    <xf numFmtId="0" fontId="14" fillId="14" borderId="1" xfId="0" applyFont="1" applyFill="1" applyBorder="1" applyAlignment="1" applyProtection="1">
      <alignment wrapText="1"/>
      <protection locked="0"/>
    </xf>
    <xf numFmtId="0" fontId="14" fillId="14" borderId="53" xfId="0" applyFont="1" applyFill="1" applyBorder="1" applyAlignment="1" applyProtection="1">
      <alignment wrapText="1"/>
      <protection locked="0"/>
    </xf>
    <xf numFmtId="165" fontId="14" fillId="15" borderId="1" xfId="0" applyNumberFormat="1" applyFont="1" applyFill="1" applyBorder="1" applyAlignment="1" applyProtection="1">
      <alignment horizontal="center" vertical="center"/>
      <protection locked="0"/>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4" fillId="14" borderId="1" xfId="0" applyFont="1" applyFill="1" applyBorder="1" applyAlignment="1">
      <alignment horizontal="left" vertical="center"/>
    </xf>
    <xf numFmtId="0" fontId="32" fillId="0" borderId="59" xfId="0" applyFont="1" applyBorder="1"/>
    <xf numFmtId="14" fontId="32" fillId="0" borderId="58" xfId="0" applyNumberFormat="1" applyFont="1" applyBorder="1"/>
    <xf numFmtId="165" fontId="14" fillId="0" borderId="1" xfId="0" applyNumberFormat="1" applyFont="1" applyBorder="1" applyAlignment="1">
      <alignment vertical="center"/>
    </xf>
    <xf numFmtId="0" fontId="14" fillId="0" borderId="1" xfId="0" applyFont="1" applyBorder="1" applyAlignment="1">
      <alignment vertical="center"/>
    </xf>
    <xf numFmtId="0" fontId="10" fillId="3" borderId="0" xfId="2" applyFont="1" applyFill="1" applyAlignment="1">
      <alignment horizontal="left"/>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4" xfId="0" applyBorder="1" applyAlignment="1">
      <alignment horizontal="left" vertical="center" wrapText="1"/>
    </xf>
    <xf numFmtId="165" fontId="105" fillId="4" borderId="118" xfId="0" applyNumberFormat="1" applyFont="1" applyFill="1" applyBorder="1" applyAlignment="1">
      <alignment vertical="center"/>
    </xf>
    <xf numFmtId="165" fontId="14" fillId="0" borderId="1" xfId="17" applyNumberFormat="1" applyFont="1" applyFill="1" applyBorder="1" applyAlignment="1">
      <alignment horizontal="center" vertical="center"/>
    </xf>
    <xf numFmtId="0" fontId="14" fillId="0" borderId="1" xfId="0" applyFont="1" applyBorder="1" applyAlignment="1">
      <alignment vertical="center"/>
    </xf>
    <xf numFmtId="165" fontId="0" fillId="0" borderId="0" xfId="0" applyNumberFormat="1" applyAlignment="1">
      <alignment horizontal="center" vertical="center"/>
    </xf>
    <xf numFmtId="0" fontId="0" fillId="0" borderId="0" xfId="0" applyAlignment="1">
      <alignment horizontal="left"/>
    </xf>
    <xf numFmtId="0" fontId="14" fillId="0" borderId="1" xfId="0" applyFont="1" applyFill="1" applyBorder="1" applyAlignment="1">
      <alignment horizontal="left" vertical="center"/>
    </xf>
    <xf numFmtId="0" fontId="0" fillId="0" borderId="1" xfId="0" applyFill="1" applyBorder="1" applyAlignment="1">
      <alignment horizontal="center" vertical="center"/>
    </xf>
    <xf numFmtId="0" fontId="92" fillId="4" borderId="1" xfId="1" applyFont="1" applyFill="1" applyBorder="1" applyAlignment="1" applyProtection="1">
      <alignment horizontal="left" vertical="center" wrapText="1"/>
      <protection locked="0"/>
    </xf>
    <xf numFmtId="0" fontId="30" fillId="3" borderId="0" xfId="2" applyFont="1" applyFill="1" applyBorder="1" applyAlignment="1">
      <alignment horizontal="center" vertical="center"/>
    </xf>
    <xf numFmtId="0" fontId="32" fillId="19" borderId="100" xfId="0" applyFont="1" applyFill="1" applyBorder="1" applyAlignment="1">
      <alignment horizontal="left" vertical="center" wrapText="1"/>
    </xf>
    <xf numFmtId="0" fontId="32" fillId="19" borderId="101" xfId="0" applyFont="1" applyFill="1" applyBorder="1" applyAlignment="1">
      <alignment horizontal="left" vertical="center" wrapText="1"/>
    </xf>
    <xf numFmtId="0" fontId="32" fillId="19" borderId="102" xfId="0" applyFont="1" applyFill="1" applyBorder="1" applyAlignment="1">
      <alignment horizontal="left" vertical="center" wrapText="1"/>
    </xf>
    <xf numFmtId="0" fontId="32" fillId="19" borderId="103" xfId="0" applyFont="1" applyFill="1" applyBorder="1" applyAlignment="1">
      <alignment horizontal="left" vertical="center" wrapText="1"/>
    </xf>
    <xf numFmtId="0" fontId="32" fillId="19" borderId="0" xfId="0" applyFont="1" applyFill="1" applyBorder="1" applyAlignment="1">
      <alignment horizontal="left" vertical="center" wrapText="1"/>
    </xf>
    <xf numFmtId="0" fontId="32" fillId="19" borderId="104" xfId="0" applyFont="1" applyFill="1" applyBorder="1" applyAlignment="1">
      <alignment horizontal="left" vertical="center" wrapText="1"/>
    </xf>
    <xf numFmtId="0" fontId="32" fillId="19" borderId="105" xfId="0" applyFont="1" applyFill="1" applyBorder="1" applyAlignment="1">
      <alignment horizontal="left" vertical="center" wrapText="1"/>
    </xf>
    <xf numFmtId="0" fontId="32" fillId="19" borderId="106" xfId="0" applyFont="1" applyFill="1" applyBorder="1" applyAlignment="1">
      <alignment horizontal="left" vertical="center" wrapText="1"/>
    </xf>
    <xf numFmtId="0" fontId="32" fillId="19" borderId="107" xfId="0" applyFont="1" applyFill="1" applyBorder="1" applyAlignment="1">
      <alignment horizontal="left" vertical="center" wrapText="1"/>
    </xf>
    <xf numFmtId="0" fontId="39" fillId="14" borderId="0" xfId="0" applyFont="1" applyFill="1" applyAlignment="1">
      <alignment horizontal="center" vertical="center"/>
    </xf>
    <xf numFmtId="0" fontId="14" fillId="0" borderId="1" xfId="0" applyFont="1" applyBorder="1" applyAlignment="1">
      <alignment horizontal="left" vertical="center"/>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03" fillId="3" borderId="0" xfId="0" applyFont="1" applyFill="1" applyAlignment="1">
      <alignment horizontal="center"/>
    </xf>
    <xf numFmtId="0" fontId="14" fillId="0" borderId="1" xfId="0" applyFont="1" applyBorder="1" applyAlignment="1">
      <alignment vertical="center"/>
    </xf>
    <xf numFmtId="0" fontId="14" fillId="0" borderId="1" xfId="0" applyFont="1" applyBorder="1" applyAlignment="1">
      <alignment horizontal="left" vertical="center" wrapText="1"/>
    </xf>
    <xf numFmtId="0" fontId="0" fillId="0" borderId="0" xfId="0" applyAlignment="1">
      <alignment horizontal="center"/>
    </xf>
    <xf numFmtId="0" fontId="83" fillId="0" borderId="0" xfId="13" applyFill="1" applyAlignment="1">
      <alignment horizontal="left" vertical="center"/>
    </xf>
    <xf numFmtId="0" fontId="14" fillId="0" borderId="2" xfId="0" applyFont="1" applyFill="1" applyBorder="1" applyAlignment="1">
      <alignment horizontal="left" vertical="top"/>
    </xf>
    <xf numFmtId="0" fontId="14" fillId="0" borderId="3" xfId="0" applyFont="1" applyFill="1" applyBorder="1" applyAlignment="1">
      <alignment horizontal="left" vertical="top"/>
    </xf>
    <xf numFmtId="0" fontId="14" fillId="0" borderId="4" xfId="0" applyFont="1" applyFill="1" applyBorder="1" applyAlignment="1">
      <alignment horizontal="left" vertical="top"/>
    </xf>
    <xf numFmtId="0" fontId="14" fillId="0" borderId="2" xfId="0" applyFont="1" applyBorder="1" applyAlignment="1">
      <alignment horizontal="left" wrapText="1"/>
    </xf>
    <xf numFmtId="0" fontId="14" fillId="0" borderId="3" xfId="0" applyFont="1" applyBorder="1" applyAlignment="1">
      <alignment horizontal="left" wrapText="1"/>
    </xf>
    <xf numFmtId="0" fontId="14" fillId="0" borderId="4" xfId="0" applyFont="1" applyBorder="1" applyAlignment="1">
      <alignment horizontal="left" wrapText="1"/>
    </xf>
    <xf numFmtId="0" fontId="14" fillId="0" borderId="7" xfId="0" applyFont="1" applyBorder="1" applyAlignment="1">
      <alignment horizontal="center" vertical="center"/>
    </xf>
    <xf numFmtId="0" fontId="55" fillId="3" borderId="0" xfId="0" applyFont="1" applyFill="1" applyAlignment="1" applyProtection="1">
      <alignment horizontal="left" vertical="center"/>
      <protection locked="0"/>
    </xf>
    <xf numFmtId="0" fontId="55" fillId="3" borderId="0" xfId="0" applyFont="1" applyFill="1" applyAlignment="1" applyProtection="1">
      <alignment horizontal="center"/>
      <protection locked="0"/>
    </xf>
    <xf numFmtId="0" fontId="31" fillId="4" borderId="26" xfId="0" applyFont="1" applyFill="1" applyBorder="1" applyAlignment="1" applyProtection="1">
      <alignment horizontal="center" vertical="center"/>
      <protection locked="0"/>
    </xf>
    <xf numFmtId="0" fontId="31" fillId="4" borderId="52" xfId="0" applyFont="1" applyFill="1" applyBorder="1" applyAlignment="1" applyProtection="1">
      <alignment horizontal="center" vertical="center"/>
      <protection locked="0"/>
    </xf>
    <xf numFmtId="0" fontId="31" fillId="4" borderId="53" xfId="0" applyFont="1" applyFill="1" applyBorder="1" applyAlignment="1" applyProtection="1">
      <alignment horizontal="center" vertical="center"/>
      <protection locked="0"/>
    </xf>
    <xf numFmtId="0" fontId="38" fillId="0" borderId="26" xfId="0" applyFont="1" applyBorder="1" applyAlignment="1" applyProtection="1">
      <alignment horizontal="left" vertical="top" wrapText="1"/>
      <protection locked="0"/>
    </xf>
    <xf numFmtId="0" fontId="38" fillId="0" borderId="52" xfId="0" applyFont="1" applyBorder="1" applyAlignment="1" applyProtection="1">
      <alignment horizontal="left" vertical="top" wrapText="1"/>
      <protection locked="0"/>
    </xf>
    <xf numFmtId="0" fontId="38" fillId="0" borderId="53" xfId="0" applyFont="1" applyBorder="1" applyAlignment="1" applyProtection="1">
      <alignment horizontal="left" vertical="top" wrapText="1"/>
      <protection locked="0"/>
    </xf>
    <xf numFmtId="0" fontId="32" fillId="4" borderId="2"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55" fillId="3" borderId="0" xfId="0" applyFont="1" applyFill="1" applyAlignment="1" applyProtection="1">
      <alignment horizontal="center" vertical="center"/>
      <protection hidden="1"/>
    </xf>
    <xf numFmtId="165" fontId="27" fillId="32" borderId="2" xfId="0" applyNumberFormat="1" applyFont="1" applyFill="1" applyBorder="1" applyAlignment="1" applyProtection="1">
      <alignment horizontal="center" vertical="center"/>
      <protection locked="0"/>
    </xf>
    <xf numFmtId="165" fontId="27" fillId="32" borderId="3" xfId="0" applyNumberFormat="1" applyFont="1" applyFill="1" applyBorder="1" applyAlignment="1" applyProtection="1">
      <alignment horizontal="center" vertical="center"/>
      <protection locked="0"/>
    </xf>
    <xf numFmtId="165" fontId="27" fillId="32" borderId="4" xfId="0" applyNumberFormat="1" applyFont="1" applyFill="1" applyBorder="1" applyAlignment="1" applyProtection="1">
      <alignment horizontal="center" vertical="center"/>
      <protection locked="0"/>
    </xf>
    <xf numFmtId="165" fontId="27" fillId="0" borderId="2" xfId="0" applyNumberFormat="1" applyFont="1" applyBorder="1" applyAlignment="1" applyProtection="1">
      <alignment horizontal="center" vertical="center"/>
      <protection hidden="1"/>
    </xf>
    <xf numFmtId="165" fontId="27" fillId="0" borderId="4" xfId="0" applyNumberFormat="1" applyFont="1" applyBorder="1" applyAlignment="1" applyProtection="1">
      <alignment horizontal="center" vertical="center"/>
      <protection hidden="1"/>
    </xf>
    <xf numFmtId="165" fontId="27" fillId="0" borderId="3" xfId="0" applyNumberFormat="1" applyFont="1" applyBorder="1" applyAlignment="1" applyProtection="1">
      <alignment horizontal="center" vertical="center"/>
      <protection hidden="1"/>
    </xf>
    <xf numFmtId="0" fontId="27" fillId="0" borderId="3" xfId="0" applyFont="1" applyBorder="1" applyAlignment="1" applyProtection="1">
      <alignment horizontal="center" vertical="center"/>
      <protection hidden="1"/>
    </xf>
    <xf numFmtId="0" fontId="27" fillId="0" borderId="4" xfId="0" applyFont="1" applyBorder="1" applyAlignment="1" applyProtection="1">
      <alignment horizontal="center" vertical="center"/>
      <protection hidden="1"/>
    </xf>
    <xf numFmtId="0" fontId="32" fillId="14" borderId="2" xfId="0" applyFont="1" applyFill="1" applyBorder="1" applyAlignment="1" applyProtection="1">
      <alignment horizontal="center" wrapText="1"/>
      <protection locked="0"/>
    </xf>
    <xf numFmtId="0" fontId="32" fillId="14" borderId="4" xfId="0" applyFont="1" applyFill="1" applyBorder="1" applyAlignment="1" applyProtection="1">
      <alignment horizontal="center" wrapText="1"/>
      <protection locked="0"/>
    </xf>
    <xf numFmtId="0" fontId="36" fillId="4" borderId="2" xfId="0" applyFont="1" applyFill="1" applyBorder="1" applyAlignment="1" applyProtection="1">
      <alignment horizontal="center" vertical="center"/>
      <protection locked="0"/>
    </xf>
    <xf numFmtId="0" fontId="36" fillId="4" borderId="3"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protection locked="0"/>
    </xf>
    <xf numFmtId="165" fontId="14" fillId="0" borderId="2" xfId="0" applyNumberFormat="1" applyFont="1" applyBorder="1" applyAlignment="1" applyProtection="1">
      <alignment horizontal="center" vertical="center" wrapText="1"/>
      <protection hidden="1"/>
    </xf>
    <xf numFmtId="165" fontId="14" fillId="0" borderId="4" xfId="0" applyNumberFormat="1" applyFont="1" applyBorder="1" applyAlignment="1" applyProtection="1">
      <alignment horizontal="center" vertical="center" wrapText="1"/>
      <protection hidden="1"/>
    </xf>
    <xf numFmtId="165" fontId="97" fillId="36" borderId="2" xfId="0" applyNumberFormat="1" applyFont="1" applyFill="1" applyBorder="1" applyAlignment="1" applyProtection="1">
      <alignment horizontal="center" vertical="center"/>
      <protection locked="0"/>
    </xf>
    <xf numFmtId="0" fontId="97" fillId="36" borderId="4" xfId="0" applyFont="1" applyFill="1" applyBorder="1" applyAlignment="1" applyProtection="1">
      <alignment horizontal="center" vertical="center"/>
      <protection locked="0"/>
    </xf>
    <xf numFmtId="0" fontId="14" fillId="0" borderId="2" xfId="0" applyFont="1" applyBorder="1" applyAlignment="1" applyProtection="1">
      <alignment horizontal="left" vertical="top" wrapText="1"/>
      <protection locked="0"/>
    </xf>
    <xf numFmtId="0" fontId="14" fillId="0" borderId="3" xfId="0" applyFont="1" applyBorder="1" applyAlignment="1" applyProtection="1">
      <alignment horizontal="left" vertical="top" wrapText="1"/>
      <protection locked="0"/>
    </xf>
    <xf numFmtId="0" fontId="14" fillId="0" borderId="4" xfId="0" applyFont="1" applyBorder="1" applyAlignment="1" applyProtection="1">
      <alignment horizontal="left" vertical="top" wrapText="1"/>
      <protection locked="0"/>
    </xf>
    <xf numFmtId="165" fontId="98" fillId="37" borderId="2" xfId="0" applyNumberFormat="1" applyFont="1" applyFill="1" applyBorder="1" applyAlignment="1" applyProtection="1">
      <alignment horizontal="center" vertical="center"/>
      <protection locked="0"/>
    </xf>
    <xf numFmtId="0" fontId="98" fillId="37" borderId="4" xfId="0" applyFont="1" applyFill="1" applyBorder="1" applyAlignment="1" applyProtection="1">
      <alignment horizontal="center" vertical="center"/>
      <protection locked="0"/>
    </xf>
    <xf numFmtId="0" fontId="14" fillId="0" borderId="5" xfId="0" applyFont="1" applyBorder="1" applyAlignment="1" applyProtection="1">
      <alignment horizontal="left" vertical="center" wrapText="1"/>
      <protection locked="0"/>
    </xf>
    <xf numFmtId="0" fontId="47" fillId="0" borderId="6" xfId="0" applyFont="1" applyBorder="1" applyAlignment="1" applyProtection="1">
      <alignment horizontal="left" vertical="top" wrapText="1"/>
      <protection locked="0"/>
    </xf>
    <xf numFmtId="0" fontId="47" fillId="0" borderId="7" xfId="0" applyFont="1" applyBorder="1" applyAlignment="1" applyProtection="1">
      <alignment horizontal="left" vertical="top" wrapText="1"/>
      <protection locked="0"/>
    </xf>
    <xf numFmtId="0" fontId="47" fillId="0" borderId="8" xfId="0" applyFont="1" applyBorder="1" applyAlignment="1" applyProtection="1">
      <alignment horizontal="left" vertical="top" wrapText="1"/>
      <protection locked="0"/>
    </xf>
    <xf numFmtId="0" fontId="47" fillId="0" borderId="5" xfId="0" applyFont="1" applyBorder="1" applyAlignment="1" applyProtection="1">
      <alignment horizontal="left" vertical="top" wrapText="1"/>
      <protection locked="0"/>
    </xf>
    <xf numFmtId="0" fontId="47" fillId="0" borderId="0"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47" fillId="0" borderId="10" xfId="0" applyFont="1" applyBorder="1" applyAlignment="1" applyProtection="1">
      <alignment horizontal="left" vertical="top" wrapText="1"/>
      <protection locked="0"/>
    </xf>
    <xf numFmtId="0" fontId="47" fillId="0" borderId="11" xfId="0" applyFont="1" applyBorder="1" applyAlignment="1" applyProtection="1">
      <alignment horizontal="left" vertical="top" wrapText="1"/>
      <protection locked="0"/>
    </xf>
    <xf numFmtId="0" fontId="47" fillId="0" borderId="12" xfId="0" applyFont="1" applyBorder="1" applyAlignment="1" applyProtection="1">
      <alignment horizontal="left" vertical="top" wrapText="1"/>
      <protection locked="0"/>
    </xf>
    <xf numFmtId="0" fontId="27" fillId="32" borderId="4" xfId="0" applyFont="1" applyFill="1" applyBorder="1" applyAlignment="1" applyProtection="1">
      <alignment horizontal="center" vertical="center"/>
      <protection locked="0"/>
    </xf>
    <xf numFmtId="165" fontId="27" fillId="0" borderId="2" xfId="0" applyNumberFormat="1" applyFont="1" applyFill="1" applyBorder="1" applyAlignment="1" applyProtection="1">
      <alignment horizontal="center" vertical="center"/>
      <protection hidden="1"/>
    </xf>
    <xf numFmtId="0" fontId="27" fillId="0" borderId="4" xfId="0" applyFont="1" applyFill="1" applyBorder="1" applyAlignment="1" applyProtection="1">
      <alignment horizontal="center" vertical="center"/>
      <protection hidden="1"/>
    </xf>
    <xf numFmtId="165" fontId="0" fillId="0" borderId="7" xfId="0" applyNumberFormat="1" applyBorder="1" applyAlignment="1" applyProtection="1">
      <alignment horizontal="center" vertical="center"/>
      <protection locked="0"/>
    </xf>
    <xf numFmtId="0" fontId="0" fillId="0" borderId="0" xfId="0" applyAlignment="1" applyProtection="1">
      <alignment horizontal="center"/>
      <protection locked="0"/>
    </xf>
    <xf numFmtId="165" fontId="97" fillId="38" borderId="2" xfId="0" applyNumberFormat="1" applyFont="1" applyFill="1" applyBorder="1" applyAlignment="1" applyProtection="1">
      <alignment horizontal="center" vertical="center"/>
      <protection locked="0"/>
    </xf>
    <xf numFmtId="0" fontId="97" fillId="38" borderId="4" xfId="0" applyFont="1" applyFill="1" applyBorder="1" applyAlignment="1" applyProtection="1">
      <alignment horizontal="center" vertical="center"/>
      <protection locked="0"/>
    </xf>
    <xf numFmtId="0" fontId="36" fillId="4" borderId="2" xfId="0" applyFont="1" applyFill="1" applyBorder="1" applyAlignment="1">
      <alignment horizontal="left"/>
    </xf>
    <xf numFmtId="0" fontId="36" fillId="4" borderId="3" xfId="0" applyFont="1" applyFill="1" applyBorder="1" applyAlignment="1">
      <alignment horizontal="left"/>
    </xf>
    <xf numFmtId="0" fontId="36" fillId="4" borderId="4" xfId="0" applyFont="1" applyFill="1" applyBorder="1" applyAlignment="1">
      <alignment horizontal="left"/>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14" fillId="0" borderId="5" xfId="0" applyFont="1" applyBorder="1" applyAlignment="1">
      <alignment horizontal="left" vertical="top" wrapText="1"/>
    </xf>
    <xf numFmtId="0" fontId="14" fillId="0" borderId="0" xfId="0" applyFont="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0" fillId="3" borderId="0" xfId="2" applyFont="1" applyFill="1" applyAlignment="1">
      <alignment horizontal="left"/>
    </xf>
    <xf numFmtId="0" fontId="11" fillId="3" borderId="0" xfId="2" applyFont="1" applyFill="1" applyAlignment="1">
      <alignment horizontal="center"/>
    </xf>
    <xf numFmtId="0" fontId="14" fillId="0" borderId="7" xfId="0" applyFont="1" applyBorder="1" applyAlignment="1">
      <alignment horizontal="left" vertical="top"/>
    </xf>
    <xf numFmtId="0" fontId="14" fillId="0" borderId="8" xfId="0" applyFont="1" applyBorder="1" applyAlignment="1">
      <alignment horizontal="left" vertical="top"/>
    </xf>
    <xf numFmtId="0" fontId="14" fillId="0" borderId="5" xfId="0" applyFont="1" applyBorder="1" applyAlignment="1">
      <alignment horizontal="left" vertical="top"/>
    </xf>
    <xf numFmtId="0" fontId="14" fillId="0" borderId="0" xfId="0" applyFont="1" applyAlignment="1">
      <alignment horizontal="left" vertical="top"/>
    </xf>
    <xf numFmtId="0" fontId="14" fillId="0" borderId="9" xfId="0" applyFont="1" applyBorder="1" applyAlignment="1">
      <alignment horizontal="left" vertical="top"/>
    </xf>
    <xf numFmtId="0" fontId="14" fillId="0" borderId="10" xfId="0" applyFont="1" applyBorder="1" applyAlignment="1">
      <alignment horizontal="left" vertical="top"/>
    </xf>
    <xf numFmtId="0" fontId="14" fillId="0" borderId="11" xfId="0" applyFont="1" applyBorder="1" applyAlignment="1">
      <alignment horizontal="left" vertical="top"/>
    </xf>
    <xf numFmtId="0" fontId="14" fillId="0" borderId="12" xfId="0" applyFont="1" applyBorder="1" applyAlignment="1">
      <alignment horizontal="left" vertical="top"/>
    </xf>
    <xf numFmtId="0" fontId="14" fillId="0" borderId="3" xfId="0" applyFont="1" applyBorder="1" applyAlignment="1">
      <alignment horizontal="left" vertical="top"/>
    </xf>
    <xf numFmtId="0" fontId="14" fillId="0" borderId="4" xfId="0" applyFont="1" applyBorder="1" applyAlignment="1">
      <alignment horizontal="left" vertical="top"/>
    </xf>
    <xf numFmtId="0" fontId="14" fillId="0" borderId="2" xfId="0" applyFont="1" applyBorder="1" applyAlignment="1">
      <alignment horizontal="left" vertical="top"/>
    </xf>
    <xf numFmtId="0" fontId="32" fillId="14" borderId="6" xfId="0" applyFont="1" applyFill="1" applyBorder="1" applyAlignment="1">
      <alignment horizontal="center" wrapText="1"/>
    </xf>
    <xf numFmtId="0" fontId="32" fillId="14" borderId="7" xfId="0" applyFont="1" applyFill="1" applyBorder="1" applyAlignment="1">
      <alignment horizontal="center" wrapText="1"/>
    </xf>
    <xf numFmtId="0" fontId="32" fillId="14" borderId="8" xfId="0" applyFont="1" applyFill="1" applyBorder="1" applyAlignment="1">
      <alignment horizontal="center" wrapText="1"/>
    </xf>
    <xf numFmtId="0" fontId="32" fillId="14" borderId="10" xfId="0" applyFont="1" applyFill="1" applyBorder="1" applyAlignment="1">
      <alignment horizontal="center" wrapText="1"/>
    </xf>
    <xf numFmtId="0" fontId="32" fillId="14" borderId="11" xfId="0" applyFont="1" applyFill="1" applyBorder="1" applyAlignment="1">
      <alignment horizontal="center" wrapText="1"/>
    </xf>
    <xf numFmtId="0" fontId="32" fillId="14" borderId="12" xfId="0" applyFont="1" applyFill="1" applyBorder="1" applyAlignment="1">
      <alignment horizontal="center" wrapText="1"/>
    </xf>
    <xf numFmtId="0" fontId="36" fillId="14" borderId="1" xfId="0" applyFont="1" applyFill="1" applyBorder="1" applyAlignment="1">
      <alignment horizontal="left" vertical="center"/>
    </xf>
    <xf numFmtId="165" fontId="46" fillId="14" borderId="2" xfId="0" applyNumberFormat="1" applyFont="1" applyFill="1" applyBorder="1" applyAlignment="1">
      <alignment horizontal="center" vertical="center"/>
    </xf>
    <xf numFmtId="165" fontId="46" fillId="14" borderId="3" xfId="0" applyNumberFormat="1" applyFont="1" applyFill="1" applyBorder="1" applyAlignment="1">
      <alignment horizontal="center" vertical="center"/>
    </xf>
    <xf numFmtId="165" fontId="46" fillId="14" borderId="4" xfId="0" applyNumberFormat="1" applyFont="1" applyFill="1" applyBorder="1" applyAlignment="1">
      <alignment horizontal="center" vertical="center"/>
    </xf>
    <xf numFmtId="0" fontId="48" fillId="0" borderId="2" xfId="0" applyFont="1" applyBorder="1" applyAlignment="1">
      <alignment horizontal="center" vertical="top"/>
    </xf>
    <xf numFmtId="0" fontId="48" fillId="0" borderId="3" xfId="0" applyFont="1" applyBorder="1" applyAlignment="1">
      <alignment horizontal="center" vertical="top"/>
    </xf>
    <xf numFmtId="0" fontId="48" fillId="0" borderId="4" xfId="0" applyFont="1" applyBorder="1" applyAlignment="1">
      <alignment horizontal="center" vertical="top"/>
    </xf>
    <xf numFmtId="165" fontId="14" fillId="0" borderId="1" xfId="0" applyNumberFormat="1" applyFont="1" applyBorder="1" applyAlignment="1">
      <alignment horizontal="left" vertical="top"/>
    </xf>
    <xf numFmtId="0" fontId="14" fillId="0" borderId="1" xfId="0" applyFont="1" applyBorder="1" applyAlignment="1">
      <alignment horizontal="left" vertical="top"/>
    </xf>
    <xf numFmtId="0" fontId="31" fillId="0" borderId="1" xfId="0" applyFont="1" applyBorder="1" applyAlignment="1">
      <alignment horizontal="center" vertical="center"/>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32" fillId="4" borderId="6" xfId="0" applyFont="1" applyFill="1" applyBorder="1" applyAlignment="1">
      <alignment horizontal="center"/>
    </xf>
    <xf numFmtId="0" fontId="32" fillId="4" borderId="7" xfId="0" applyFont="1" applyFill="1" applyBorder="1" applyAlignment="1">
      <alignment horizontal="center"/>
    </xf>
    <xf numFmtId="0" fontId="32" fillId="4" borderId="8" xfId="0" applyFont="1" applyFill="1" applyBorder="1" applyAlignment="1">
      <alignment horizontal="center"/>
    </xf>
    <xf numFmtId="165" fontId="27" fillId="0" borderId="0" xfId="0" applyNumberFormat="1" applyFont="1" applyAlignment="1">
      <alignment horizontal="left" vertical="center"/>
    </xf>
    <xf numFmtId="165" fontId="0" fillId="0" borderId="0" xfId="0" applyNumberFormat="1" applyAlignment="1">
      <alignment horizontal="center" vertical="center" wrapText="1"/>
    </xf>
    <xf numFmtId="165" fontId="0" fillId="0" borderId="0" xfId="0" applyNumberFormat="1" applyAlignment="1">
      <alignment horizontal="center" vertical="center"/>
    </xf>
    <xf numFmtId="165" fontId="0" fillId="0" borderId="0" xfId="0" applyNumberFormat="1" applyAlignment="1">
      <alignment horizontal="left" vertical="center"/>
    </xf>
    <xf numFmtId="165" fontId="32" fillId="0" borderId="2" xfId="0" applyNumberFormat="1" applyFont="1" applyBorder="1" applyAlignment="1">
      <alignment horizontal="left" vertical="center"/>
    </xf>
    <xf numFmtId="165" fontId="32" fillId="0" borderId="4" xfId="0" applyNumberFormat="1" applyFont="1" applyBorder="1" applyAlignment="1">
      <alignment horizontal="left" vertical="center"/>
    </xf>
    <xf numFmtId="0" fontId="15" fillId="0" borderId="0" xfId="0" applyFont="1" applyAlignment="1">
      <alignment horizontal="left" vertical="center"/>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5" fillId="0" borderId="4" xfId="0" applyFont="1" applyBorder="1" applyAlignment="1">
      <alignment horizontal="center" vertical="top" wrapText="1"/>
    </xf>
    <xf numFmtId="0" fontId="10" fillId="3" borderId="0" xfId="2" applyFont="1" applyFill="1" applyAlignment="1">
      <alignment horizontal="left" vertical="center"/>
    </xf>
    <xf numFmtId="0" fontId="32" fillId="4" borderId="2" xfId="0" applyFont="1" applyFill="1" applyBorder="1" applyAlignment="1">
      <alignment horizontal="center"/>
    </xf>
    <xf numFmtId="0" fontId="32" fillId="4" borderId="3" xfId="0" applyFont="1" applyFill="1" applyBorder="1" applyAlignment="1">
      <alignment horizontal="center"/>
    </xf>
    <xf numFmtId="0" fontId="14" fillId="4" borderId="114" xfId="0" applyFont="1" applyFill="1" applyBorder="1" applyAlignment="1">
      <alignment horizontal="center" vertical="center"/>
    </xf>
    <xf numFmtId="0" fontId="14" fillId="4" borderId="117" xfId="0" applyFont="1" applyFill="1" applyBorder="1" applyAlignment="1">
      <alignment horizontal="center" vertical="center"/>
    </xf>
    <xf numFmtId="165" fontId="14" fillId="0" borderId="5" xfId="0" applyNumberFormat="1" applyFont="1" applyFill="1" applyBorder="1" applyAlignment="1">
      <alignment horizontal="left" vertical="center"/>
    </xf>
    <xf numFmtId="165" fontId="14" fillId="0" borderId="0" xfId="0" applyNumberFormat="1" applyFont="1" applyFill="1" applyBorder="1" applyAlignment="1">
      <alignment horizontal="left" vertical="center"/>
    </xf>
    <xf numFmtId="165" fontId="14" fillId="0" borderId="9" xfId="0" applyNumberFormat="1" applyFont="1" applyFill="1" applyBorder="1" applyAlignment="1">
      <alignment horizontal="left" vertical="center"/>
    </xf>
    <xf numFmtId="0" fontId="104" fillId="0" borderId="53" xfId="0" applyFont="1" applyFill="1" applyBorder="1" applyAlignment="1">
      <alignment horizontal="left" vertical="center" wrapText="1"/>
    </xf>
    <xf numFmtId="0" fontId="47" fillId="0" borderId="53" xfId="0" applyFont="1" applyFill="1" applyBorder="1" applyAlignment="1">
      <alignment horizontal="left" vertical="center" wrapText="1"/>
    </xf>
    <xf numFmtId="0" fontId="47" fillId="0" borderId="10" xfId="0" applyFont="1" applyFill="1" applyBorder="1" applyAlignment="1">
      <alignment horizontal="left" vertical="center" wrapText="1"/>
    </xf>
    <xf numFmtId="0" fontId="46" fillId="4" borderId="1" xfId="0" applyFont="1" applyFill="1" applyBorder="1" applyAlignment="1">
      <alignment horizontal="left" vertical="top" wrapText="1"/>
    </xf>
    <xf numFmtId="0" fontId="34"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165" fontId="32" fillId="4" borderId="1" xfId="0" applyNumberFormat="1" applyFont="1" applyFill="1" applyBorder="1" applyAlignment="1">
      <alignment horizontal="left" vertical="center"/>
    </xf>
    <xf numFmtId="0" fontId="48" fillId="0" borderId="26" xfId="0" applyFont="1" applyBorder="1" applyAlignment="1">
      <alignment horizontal="left" vertical="top" wrapText="1"/>
    </xf>
    <xf numFmtId="0" fontId="48" fillId="0" borderId="52" xfId="0" applyFont="1" applyBorder="1" applyAlignment="1">
      <alignment horizontal="left" vertical="top" wrapText="1"/>
    </xf>
    <xf numFmtId="0" fontId="48" fillId="0" borderId="53" xfId="0" applyFont="1" applyBorder="1" applyAlignment="1">
      <alignment horizontal="left" vertical="top" wrapText="1"/>
    </xf>
    <xf numFmtId="165" fontId="14" fillId="0" borderId="10" xfId="0" applyNumberFormat="1" applyFont="1" applyBorder="1" applyAlignment="1">
      <alignment horizontal="left" vertical="center"/>
    </xf>
    <xf numFmtId="165" fontId="14" fillId="0" borderId="12" xfId="0" applyNumberFormat="1" applyFont="1" applyBorder="1" applyAlignment="1">
      <alignment horizontal="left" vertical="center"/>
    </xf>
    <xf numFmtId="0" fontId="37" fillId="3" borderId="5" xfId="0" applyFont="1" applyFill="1" applyBorder="1" applyAlignment="1">
      <alignment horizontal="left" vertical="center"/>
    </xf>
    <xf numFmtId="0" fontId="37" fillId="3" borderId="0" xfId="0" applyFont="1" applyFill="1" applyAlignment="1">
      <alignment horizontal="left" vertical="center"/>
    </xf>
    <xf numFmtId="0" fontId="45" fillId="0" borderId="6" xfId="0" applyFont="1" applyBorder="1" applyAlignment="1">
      <alignment horizontal="left" vertical="top" wrapText="1"/>
    </xf>
    <xf numFmtId="0" fontId="45" fillId="0" borderId="7" xfId="0" applyFont="1" applyBorder="1" applyAlignment="1">
      <alignment horizontal="left" vertical="top" wrapText="1"/>
    </xf>
    <xf numFmtId="0" fontId="45" fillId="0" borderId="8" xfId="0" applyFont="1" applyBorder="1" applyAlignment="1">
      <alignment horizontal="left" vertical="top" wrapText="1"/>
    </xf>
    <xf numFmtId="165" fontId="14" fillId="0" borderId="2" xfId="0" applyNumberFormat="1" applyFont="1" applyBorder="1" applyAlignment="1">
      <alignment horizontal="left" vertical="center"/>
    </xf>
    <xf numFmtId="165" fontId="14" fillId="0" borderId="4" xfId="0" applyNumberFormat="1" applyFont="1" applyBorder="1" applyAlignment="1">
      <alignment horizontal="left" vertical="center"/>
    </xf>
    <xf numFmtId="0" fontId="37" fillId="3" borderId="0" xfId="0" applyFont="1" applyFill="1" applyBorder="1" applyAlignment="1">
      <alignment horizontal="left" vertical="center"/>
    </xf>
    <xf numFmtId="0" fontId="37" fillId="3" borderId="9" xfId="0" applyFont="1" applyFill="1" applyBorder="1" applyAlignment="1">
      <alignment horizontal="left" vertical="center"/>
    </xf>
    <xf numFmtId="0" fontId="14" fillId="16" borderId="114" xfId="0" applyFont="1" applyFill="1" applyBorder="1" applyAlignment="1">
      <alignment horizontal="center"/>
    </xf>
    <xf numFmtId="0" fontId="14" fillId="16" borderId="115" xfId="0" applyFont="1" applyFill="1" applyBorder="1" applyAlignment="1">
      <alignment horizontal="center"/>
    </xf>
    <xf numFmtId="0" fontId="10" fillId="3" borderId="0" xfId="2" applyFont="1" applyFill="1" applyAlignment="1">
      <alignment horizontal="center" vertical="center"/>
    </xf>
    <xf numFmtId="0" fontId="32" fillId="0" borderId="1" xfId="0" applyFont="1" applyBorder="1" applyAlignment="1">
      <alignment horizontal="left"/>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32" fillId="4" borderId="2" xfId="0" applyFont="1" applyFill="1" applyBorder="1" applyAlignment="1">
      <alignment horizontal="left" vertical="center"/>
    </xf>
    <xf numFmtId="0" fontId="32" fillId="4" borderId="3" xfId="0" applyFont="1" applyFill="1" applyBorder="1" applyAlignment="1">
      <alignment horizontal="left" vertical="center"/>
    </xf>
    <xf numFmtId="0" fontId="32" fillId="4" borderId="4" xfId="0" applyFont="1" applyFill="1" applyBorder="1" applyAlignment="1">
      <alignment horizontal="left" vertical="center"/>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14" fillId="16" borderId="0" xfId="0" applyFont="1" applyFill="1" applyAlignment="1">
      <alignment horizontal="center"/>
    </xf>
    <xf numFmtId="0" fontId="36" fillId="0" borderId="0" xfId="0" applyFont="1" applyAlignment="1">
      <alignment horizontal="left" vertical="center"/>
    </xf>
    <xf numFmtId="0" fontId="31" fillId="0" borderId="1"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46" fillId="14" borderId="1" xfId="0" applyFont="1" applyFill="1" applyBorder="1" applyAlignment="1">
      <alignment horizontal="left"/>
    </xf>
    <xf numFmtId="0" fontId="84" fillId="0" borderId="26" xfId="0" applyFont="1" applyBorder="1" applyAlignment="1">
      <alignment horizontal="left" vertical="top" wrapText="1"/>
    </xf>
    <xf numFmtId="0" fontId="84" fillId="0" borderId="52" xfId="0" applyFont="1" applyBorder="1" applyAlignment="1">
      <alignment horizontal="left" vertical="top" wrapText="1"/>
    </xf>
    <xf numFmtId="0" fontId="84" fillId="0" borderId="53" xfId="0" applyFont="1" applyBorder="1" applyAlignment="1">
      <alignment horizontal="left" vertical="top" wrapText="1"/>
    </xf>
    <xf numFmtId="0" fontId="0" fillId="16" borderId="0" xfId="0" applyFill="1" applyAlignment="1">
      <alignment horizontal="center"/>
    </xf>
    <xf numFmtId="0" fontId="38"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32" fillId="0" borderId="1" xfId="0" applyFont="1" applyBorder="1" applyAlignment="1">
      <alignment horizontal="left" vertical="center" wrapText="1"/>
    </xf>
    <xf numFmtId="0" fontId="32" fillId="4" borderId="2"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32" fillId="4" borderId="4" xfId="0" applyFont="1" applyFill="1" applyBorder="1" applyAlignment="1">
      <alignment horizontal="left" vertical="center" wrapText="1"/>
    </xf>
    <xf numFmtId="0" fontId="32" fillId="0" borderId="2" xfId="0" applyFont="1" applyFill="1" applyBorder="1" applyAlignment="1">
      <alignment horizontal="left" vertical="center"/>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48" fillId="0" borderId="26" xfId="0" applyFont="1" applyBorder="1" applyAlignment="1">
      <alignment horizontal="left" vertical="top"/>
    </xf>
    <xf numFmtId="0" fontId="48" fillId="0" borderId="52" xfId="0" applyFont="1" applyBorder="1" applyAlignment="1">
      <alignment horizontal="left" vertical="top"/>
    </xf>
    <xf numFmtId="0" fontId="48" fillId="0" borderId="53" xfId="0" applyFont="1" applyBorder="1" applyAlignment="1">
      <alignment horizontal="left" vertical="top"/>
    </xf>
    <xf numFmtId="0" fontId="31" fillId="0" borderId="53" xfId="0" applyFont="1" applyFill="1" applyBorder="1" applyAlignment="1">
      <alignment horizontal="left" vertical="center" wrapText="1"/>
    </xf>
    <xf numFmtId="0" fontId="32" fillId="0" borderId="53" xfId="0" applyFont="1" applyFill="1" applyBorder="1" applyAlignment="1">
      <alignment horizontal="left" vertical="center" wrapText="1"/>
    </xf>
    <xf numFmtId="0" fontId="32" fillId="4" borderId="4" xfId="0" applyFont="1" applyFill="1" applyBorder="1" applyAlignment="1">
      <alignment horizontal="center"/>
    </xf>
    <xf numFmtId="0" fontId="46" fillId="4" borderId="1" xfId="0" applyFont="1" applyFill="1" applyBorder="1" applyAlignment="1">
      <alignment horizontal="left" vertical="center" wrapText="1"/>
    </xf>
    <xf numFmtId="0" fontId="32" fillId="14" borderId="2" xfId="0" applyFont="1" applyFill="1" applyBorder="1" applyAlignment="1">
      <alignment horizontal="left" vertical="center"/>
    </xf>
    <xf numFmtId="0" fontId="32" fillId="14" borderId="3" xfId="0" applyFont="1" applyFill="1" applyBorder="1" applyAlignment="1">
      <alignment horizontal="left" vertical="center"/>
    </xf>
    <xf numFmtId="0" fontId="32" fillId="14" borderId="4" xfId="0" applyFont="1" applyFill="1" applyBorder="1" applyAlignment="1">
      <alignment horizontal="left" vertical="center"/>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4" xfId="0" applyFont="1" applyFill="1" applyBorder="1" applyAlignment="1">
      <alignment horizontal="center" vertical="center"/>
    </xf>
    <xf numFmtId="0" fontId="14" fillId="0" borderId="121" xfId="0" applyFont="1" applyBorder="1" applyAlignment="1">
      <alignment horizontal="center" vertical="center"/>
    </xf>
    <xf numFmtId="0" fontId="14" fillId="0" borderId="122" xfId="0" applyFont="1" applyBorder="1" applyAlignment="1">
      <alignment horizontal="center" vertical="center"/>
    </xf>
    <xf numFmtId="0" fontId="27" fillId="0" borderId="0" xfId="0" applyFont="1" applyAlignment="1">
      <alignment horizontal="left" wrapText="1"/>
    </xf>
    <xf numFmtId="0" fontId="27" fillId="0" borderId="0" xfId="0" applyFont="1" applyAlignment="1">
      <alignment horizontal="left"/>
    </xf>
    <xf numFmtId="0" fontId="48" fillId="0" borderId="26" xfId="0" applyFont="1" applyBorder="1" applyAlignment="1">
      <alignment horizontal="left" wrapText="1"/>
    </xf>
    <xf numFmtId="0" fontId="48" fillId="0" borderId="52" xfId="0" applyFont="1" applyBorder="1" applyAlignment="1">
      <alignment horizontal="left" wrapText="1"/>
    </xf>
    <xf numFmtId="0" fontId="48" fillId="0" borderId="53" xfId="0" applyFont="1" applyBorder="1" applyAlignment="1">
      <alignment horizontal="left" wrapText="1"/>
    </xf>
    <xf numFmtId="0" fontId="32" fillId="4" borderId="1" xfId="0" applyFont="1" applyFill="1" applyBorder="1" applyAlignment="1">
      <alignment horizontal="left" vertical="center"/>
    </xf>
    <xf numFmtId="0" fontId="32" fillId="0" borderId="0" xfId="0" applyFont="1" applyFill="1" applyBorder="1" applyAlignment="1">
      <alignment horizontal="left" vertic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32" fillId="0" borderId="1" xfId="0" applyFont="1" applyBorder="1" applyAlignment="1">
      <alignment horizontal="left" vertical="top"/>
    </xf>
    <xf numFmtId="0" fontId="32" fillId="14" borderId="2" xfId="0" applyFont="1" applyFill="1" applyBorder="1" applyAlignment="1">
      <alignment horizontal="center" vertical="center"/>
    </xf>
    <xf numFmtId="0" fontId="32" fillId="14" borderId="3" xfId="0" applyFont="1" applyFill="1" applyBorder="1" applyAlignment="1">
      <alignment horizontal="center" vertical="center"/>
    </xf>
    <xf numFmtId="0" fontId="32" fillId="14" borderId="4" xfId="0" applyFont="1" applyFill="1" applyBorder="1" applyAlignment="1">
      <alignment horizontal="center" vertical="center"/>
    </xf>
    <xf numFmtId="0" fontId="88" fillId="34" borderId="1" xfId="0" applyFont="1" applyFill="1" applyBorder="1" applyAlignment="1" applyProtection="1">
      <alignment horizontal="left" vertical="center" wrapText="1"/>
      <protection locked="0"/>
    </xf>
    <xf numFmtId="0" fontId="85" fillId="4" borderId="2" xfId="0" applyFont="1" applyFill="1" applyBorder="1" applyAlignment="1" applyProtection="1">
      <alignment horizontal="left" vertical="center" wrapText="1"/>
      <protection locked="0"/>
    </xf>
    <xf numFmtId="0" fontId="85" fillId="4" borderId="4" xfId="0" applyFont="1" applyFill="1" applyBorder="1" applyAlignment="1" applyProtection="1">
      <alignment horizontal="left" vertical="center" wrapText="1"/>
      <protection locked="0"/>
    </xf>
    <xf numFmtId="0" fontId="40" fillId="0" borderId="0" xfId="0" applyFont="1" applyAlignment="1" applyProtection="1">
      <alignment horizontal="left"/>
      <protection locked="0"/>
    </xf>
    <xf numFmtId="0" fontId="14" fillId="34" borderId="1" xfId="0" applyFont="1" applyFill="1" applyBorder="1" applyAlignment="1" applyProtection="1">
      <alignment horizontal="left" vertical="center" wrapText="1"/>
      <protection locked="0"/>
    </xf>
    <xf numFmtId="0" fontId="87" fillId="0" borderId="1" xfId="0" applyFont="1" applyBorder="1" applyAlignment="1" applyProtection="1">
      <alignment horizontal="center" vertical="center"/>
      <protection locked="0"/>
    </xf>
    <xf numFmtId="0" fontId="87" fillId="0" borderId="2" xfId="0" applyFont="1" applyBorder="1" applyAlignment="1" applyProtection="1">
      <alignment horizontal="center" vertical="center"/>
      <protection locked="0"/>
    </xf>
    <xf numFmtId="0" fontId="87" fillId="0" borderId="4" xfId="0" applyFont="1" applyBorder="1" applyAlignment="1" applyProtection="1">
      <alignment horizontal="center" vertical="center"/>
      <protection locked="0"/>
    </xf>
    <xf numFmtId="0" fontId="14" fillId="0" borderId="1" xfId="0" applyFont="1" applyBorder="1" applyAlignment="1" applyProtection="1">
      <alignment horizontal="center" wrapText="1"/>
      <protection locked="0"/>
    </xf>
    <xf numFmtId="0" fontId="88" fillId="0" borderId="1" xfId="0" applyFont="1" applyBorder="1" applyAlignment="1" applyProtection="1">
      <alignment horizontal="center" vertical="center" wrapText="1"/>
      <protection locked="0"/>
    </xf>
    <xf numFmtId="0" fontId="10" fillId="3" borderId="0" xfId="2" applyFont="1" applyFill="1" applyAlignment="1" applyProtection="1">
      <alignment horizontal="left"/>
      <protection locked="0"/>
    </xf>
    <xf numFmtId="0" fontId="36" fillId="4" borderId="1" xfId="0" applyFont="1" applyFill="1" applyBorder="1" applyAlignment="1" applyProtection="1">
      <alignment horizontal="center" vertical="center"/>
      <protection locked="0"/>
    </xf>
    <xf numFmtId="0" fontId="32" fillId="0" borderId="2" xfId="0" applyFont="1" applyBorder="1" applyAlignment="1" applyProtection="1">
      <alignment horizontal="left" vertical="top"/>
      <protection locked="0"/>
    </xf>
    <xf numFmtId="0" fontId="32" fillId="0" borderId="3" xfId="0" applyFont="1" applyBorder="1" applyAlignment="1" applyProtection="1">
      <alignment horizontal="left" vertical="top"/>
      <protection locked="0"/>
    </xf>
    <xf numFmtId="0" fontId="32" fillId="0" borderId="4" xfId="0" applyFont="1" applyBorder="1" applyAlignment="1" applyProtection="1">
      <alignment horizontal="left" vertical="top"/>
      <protection locked="0"/>
    </xf>
    <xf numFmtId="0" fontId="31" fillId="0" borderId="26" xfId="0" applyFont="1" applyBorder="1" applyAlignment="1" applyProtection="1">
      <alignment horizontal="center" vertical="center"/>
      <protection locked="0"/>
    </xf>
    <xf numFmtId="0" fontId="31" fillId="0" borderId="52" xfId="0" applyFont="1" applyBorder="1" applyAlignment="1" applyProtection="1">
      <alignment horizontal="center" vertical="center"/>
      <protection locked="0"/>
    </xf>
    <xf numFmtId="0" fontId="31" fillId="0" borderId="53" xfId="0" applyFont="1" applyBorder="1" applyAlignment="1" applyProtection="1">
      <alignment horizontal="center" vertical="center"/>
      <protection locked="0"/>
    </xf>
    <xf numFmtId="0" fontId="14" fillId="0" borderId="6"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0" borderId="8" xfId="0" applyFont="1" applyBorder="1" applyAlignment="1" applyProtection="1">
      <alignment horizontal="left" vertical="top" wrapText="1"/>
      <protection locked="0"/>
    </xf>
    <xf numFmtId="0" fontId="14" fillId="0" borderId="5"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9" xfId="0" applyFont="1" applyBorder="1" applyAlignment="1" applyProtection="1">
      <alignment horizontal="left" vertical="top" wrapText="1"/>
      <protection locked="0"/>
    </xf>
    <xf numFmtId="0" fontId="14" fillId="0" borderId="10" xfId="0" applyFont="1" applyBorder="1" applyAlignment="1" applyProtection="1">
      <alignment horizontal="left" vertical="top" wrapText="1"/>
      <protection locked="0"/>
    </xf>
    <xf numFmtId="0" fontId="14" fillId="0" borderId="11" xfId="0" applyFont="1" applyBorder="1" applyAlignment="1" applyProtection="1">
      <alignment horizontal="left" vertical="top" wrapText="1"/>
      <protection locked="0"/>
    </xf>
    <xf numFmtId="0" fontId="14" fillId="0" borderId="12" xfId="0" applyFont="1" applyBorder="1" applyAlignment="1" applyProtection="1">
      <alignment horizontal="left" vertical="top" wrapText="1"/>
      <protection locked="0"/>
    </xf>
    <xf numFmtId="0" fontId="14" fillId="0" borderId="0" xfId="0" applyFont="1" applyAlignment="1">
      <alignment horizontal="center" wrapText="1"/>
    </xf>
    <xf numFmtId="0" fontId="24" fillId="7" borderId="0" xfId="0" applyFont="1" applyFill="1" applyAlignment="1">
      <alignment horizontal="left"/>
    </xf>
    <xf numFmtId="0" fontId="4" fillId="0" borderId="2" xfId="11" applyBorder="1" applyAlignment="1">
      <alignment horizontal="left" vertical="top" wrapText="1"/>
    </xf>
    <xf numFmtId="0" fontId="4" fillId="0" borderId="3" xfId="11" applyBorder="1" applyAlignment="1">
      <alignment horizontal="left" vertical="top"/>
    </xf>
    <xf numFmtId="0" fontId="4" fillId="0" borderId="4" xfId="11" applyBorder="1" applyAlignment="1">
      <alignment horizontal="left" vertical="top"/>
    </xf>
    <xf numFmtId="0" fontId="4" fillId="0" borderId="2" xfId="11" applyBorder="1" applyAlignment="1">
      <alignment horizontal="left" vertical="top"/>
    </xf>
    <xf numFmtId="0" fontId="55" fillId="3" borderId="2" xfId="11" applyFont="1" applyFill="1" applyBorder="1" applyAlignment="1">
      <alignment horizontal="left"/>
    </xf>
    <xf numFmtId="0" fontId="55" fillId="3" borderId="3" xfId="11" applyFont="1" applyFill="1" applyBorder="1" applyAlignment="1">
      <alignment horizontal="left"/>
    </xf>
    <xf numFmtId="0" fontId="55" fillId="3" borderId="4" xfId="11" applyFont="1" applyFill="1" applyBorder="1" applyAlignment="1">
      <alignment horizontal="left"/>
    </xf>
    <xf numFmtId="0" fontId="3" fillId="0" borderId="2" xfId="11" applyFont="1" applyBorder="1" applyAlignment="1">
      <alignment horizontal="left" vertical="top" wrapText="1"/>
    </xf>
    <xf numFmtId="0" fontId="4" fillId="0" borderId="2" xfId="11" applyBorder="1" applyAlignment="1">
      <alignment horizontal="left" wrapText="1"/>
    </xf>
    <xf numFmtId="0" fontId="4" fillId="0" borderId="3" xfId="11" applyBorder="1" applyAlignment="1">
      <alignment horizontal="left" wrapText="1"/>
    </xf>
    <xf numFmtId="0" fontId="4" fillId="0" borderId="4" xfId="11" applyBorder="1" applyAlignment="1">
      <alignment horizontal="left" wrapText="1"/>
    </xf>
    <xf numFmtId="0" fontId="4" fillId="0" borderId="1" xfId="11" applyBorder="1" applyAlignment="1">
      <alignment horizontal="left" vertical="top"/>
    </xf>
    <xf numFmtId="0" fontId="4" fillId="0" borderId="2" xfId="11" applyBorder="1" applyAlignment="1">
      <alignment horizontal="center" vertical="top" wrapText="1"/>
    </xf>
    <xf numFmtId="0" fontId="4" fillId="0" borderId="3" xfId="11" applyBorder="1" applyAlignment="1">
      <alignment horizontal="center" vertical="top" wrapText="1"/>
    </xf>
    <xf numFmtId="0" fontId="4" fillId="0" borderId="4" xfId="11" applyBorder="1" applyAlignment="1">
      <alignment horizontal="center" vertical="top" wrapText="1"/>
    </xf>
    <xf numFmtId="0" fontId="55" fillId="3" borderId="0" xfId="0" applyFont="1" applyFill="1" applyAlignment="1">
      <alignment horizontal="left"/>
    </xf>
    <xf numFmtId="0" fontId="14" fillId="0" borderId="2" xfId="0" applyFont="1" applyBorder="1" applyAlignment="1">
      <alignment horizontal="center" wrapText="1"/>
    </xf>
    <xf numFmtId="0" fontId="14" fillId="0" borderId="3" xfId="0" applyFont="1" applyBorder="1" applyAlignment="1">
      <alignment horizontal="center"/>
    </xf>
    <xf numFmtId="0" fontId="14" fillId="0" borderId="4" xfId="0" applyFont="1" applyBorder="1" applyAlignment="1">
      <alignment horizontal="center"/>
    </xf>
    <xf numFmtId="0" fontId="14" fillId="4" borderId="6" xfId="0" applyFont="1" applyFill="1" applyBorder="1" applyAlignment="1">
      <alignment horizontal="center" vertical="top" wrapText="1"/>
    </xf>
    <xf numFmtId="0" fontId="14" fillId="4" borderId="7" xfId="0" applyFont="1" applyFill="1" applyBorder="1" applyAlignment="1">
      <alignment horizontal="center" vertical="top"/>
    </xf>
    <xf numFmtId="0" fontId="14" fillId="4" borderId="8" xfId="0" applyFont="1" applyFill="1" applyBorder="1" applyAlignment="1">
      <alignment horizontal="center" vertical="top"/>
    </xf>
    <xf numFmtId="0" fontId="14" fillId="0" borderId="0" xfId="0" applyFont="1" applyAlignment="1">
      <alignment horizontal="center"/>
    </xf>
    <xf numFmtId="0" fontId="14" fillId="0" borderId="5" xfId="0" applyFont="1" applyBorder="1" applyAlignment="1">
      <alignment horizontal="center" wrapText="1"/>
    </xf>
    <xf numFmtId="0" fontId="14" fillId="0" borderId="9" xfId="0" applyFont="1" applyBorder="1" applyAlignment="1">
      <alignment horizontal="center"/>
    </xf>
    <xf numFmtId="0" fontId="14" fillId="0" borderId="10" xfId="0" applyFont="1" applyBorder="1" applyAlignment="1">
      <alignment horizontal="center" vertical="top" wrapText="1"/>
    </xf>
    <xf numFmtId="0" fontId="14" fillId="0" borderId="11" xfId="0" applyFont="1" applyBorder="1" applyAlignment="1">
      <alignment horizontal="center" vertical="top" wrapText="1"/>
    </xf>
    <xf numFmtId="0" fontId="14" fillId="0" borderId="12" xfId="0" applyFont="1" applyBorder="1" applyAlignment="1">
      <alignment horizontal="center" vertical="top" wrapText="1"/>
    </xf>
    <xf numFmtId="0" fontId="14" fillId="7" borderId="2" xfId="0" applyFont="1" applyFill="1" applyBorder="1" applyAlignment="1">
      <alignment horizontal="center" wrapText="1"/>
    </xf>
    <xf numFmtId="0" fontId="14" fillId="7" borderId="3" xfId="0" applyFont="1" applyFill="1" applyBorder="1" applyAlignment="1">
      <alignment horizontal="center"/>
    </xf>
    <xf numFmtId="0" fontId="14" fillId="7" borderId="4" xfId="0" applyFont="1" applyFill="1" applyBorder="1" applyAlignment="1">
      <alignment horizontal="center"/>
    </xf>
    <xf numFmtId="0" fontId="14" fillId="0" borderId="3" xfId="0" applyFont="1" applyBorder="1" applyAlignment="1">
      <alignment horizontal="center" wrapText="1"/>
    </xf>
    <xf numFmtId="0" fontId="14" fillId="0" borderId="4" xfId="0" applyFont="1" applyBorder="1" applyAlignment="1">
      <alignment horizontal="center" wrapText="1"/>
    </xf>
    <xf numFmtId="0" fontId="14" fillId="0" borderId="2" xfId="0" applyFont="1" applyBorder="1" applyAlignment="1">
      <alignment horizontal="center"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4" fillId="0" borderId="1" xfId="0" applyFont="1" applyBorder="1" applyAlignment="1">
      <alignment horizontal="center" vertical="top" wrapText="1"/>
    </xf>
    <xf numFmtId="0" fontId="14" fillId="7" borderId="6" xfId="0" applyFont="1" applyFill="1" applyBorder="1" applyAlignment="1">
      <alignment horizontal="center"/>
    </xf>
    <xf numFmtId="0" fontId="14" fillId="7" borderId="7" xfId="0" applyFont="1" applyFill="1" applyBorder="1" applyAlignment="1">
      <alignment horizontal="center"/>
    </xf>
    <xf numFmtId="0" fontId="14" fillId="7" borderId="8" xfId="0" applyFont="1" applyFill="1" applyBorder="1" applyAlignment="1">
      <alignment horizontal="center"/>
    </xf>
    <xf numFmtId="0" fontId="14" fillId="0" borderId="5" xfId="0" applyFont="1" applyBorder="1" applyAlignment="1">
      <alignment horizontal="center"/>
    </xf>
    <xf numFmtId="0" fontId="14" fillId="0" borderId="5" xfId="0" applyFont="1" applyBorder="1" applyAlignment="1">
      <alignment horizontal="left" wrapText="1"/>
    </xf>
    <xf numFmtId="0" fontId="14" fillId="0" borderId="0" xfId="0" applyFont="1" applyAlignment="1">
      <alignment horizontal="left" wrapText="1"/>
    </xf>
    <xf numFmtId="0" fontId="14" fillId="0" borderId="9" xfId="0" applyFont="1" applyBorder="1" applyAlignment="1">
      <alignment horizontal="left" wrapText="1"/>
    </xf>
    <xf numFmtId="0" fontId="14" fillId="0" borderId="10" xfId="0" applyFont="1" applyBorder="1" applyAlignment="1">
      <alignment horizontal="left" wrapText="1"/>
    </xf>
    <xf numFmtId="0" fontId="14" fillId="0" borderId="11" xfId="0" applyFont="1" applyBorder="1" applyAlignment="1">
      <alignment horizontal="left" wrapText="1"/>
    </xf>
    <xf numFmtId="0" fontId="14" fillId="0" borderId="12" xfId="0" applyFont="1" applyBorder="1" applyAlignment="1">
      <alignment horizontal="left" wrapText="1"/>
    </xf>
    <xf numFmtId="0" fontId="55" fillId="3" borderId="0" xfId="11" applyFont="1" applyFill="1" applyAlignment="1">
      <alignment horizontal="left"/>
    </xf>
    <xf numFmtId="0" fontId="3" fillId="0" borderId="6" xfId="11" applyFont="1" applyBorder="1" applyAlignment="1">
      <alignment horizontal="left" vertical="top" wrapText="1"/>
    </xf>
    <xf numFmtId="0" fontId="4" fillId="0" borderId="7" xfId="11" applyBorder="1" applyAlignment="1">
      <alignment horizontal="left" vertical="top"/>
    </xf>
    <xf numFmtId="0" fontId="4" fillId="0" borderId="8" xfId="11" applyBorder="1" applyAlignment="1">
      <alignment horizontal="left" vertical="top"/>
    </xf>
    <xf numFmtId="0" fontId="4" fillId="0" borderId="5" xfId="11" applyBorder="1" applyAlignment="1">
      <alignment horizontal="left" vertical="top"/>
    </xf>
    <xf numFmtId="0" fontId="4" fillId="0" borderId="0" xfId="11" applyAlignment="1">
      <alignment horizontal="left" vertical="top"/>
    </xf>
    <xf numFmtId="0" fontId="4" fillId="0" borderId="9" xfId="11" applyBorder="1" applyAlignment="1">
      <alignment horizontal="left" vertical="top"/>
    </xf>
    <xf numFmtId="0" fontId="4" fillId="0" borderId="10" xfId="11" applyBorder="1" applyAlignment="1">
      <alignment horizontal="left" vertical="top"/>
    </xf>
    <xf numFmtId="0" fontId="4" fillId="0" borderId="11" xfId="11" applyBorder="1" applyAlignment="1">
      <alignment horizontal="left" vertical="top"/>
    </xf>
    <xf numFmtId="0" fontId="4" fillId="0" borderId="12" xfId="11" applyBorder="1" applyAlignment="1">
      <alignment horizontal="left" vertical="top"/>
    </xf>
    <xf numFmtId="0" fontId="56" fillId="14" borderId="0" xfId="11" applyFont="1" applyFill="1" applyAlignment="1">
      <alignment horizontal="center"/>
    </xf>
    <xf numFmtId="0" fontId="24" fillId="24" borderId="1" xfId="11" applyFont="1" applyFill="1" applyBorder="1" applyAlignment="1">
      <alignment horizontal="left"/>
    </xf>
    <xf numFmtId="0" fontId="89" fillId="24" borderId="1" xfId="11" applyFont="1" applyFill="1" applyBorder="1" applyAlignment="1">
      <alignment horizontal="left"/>
    </xf>
    <xf numFmtId="0" fontId="57" fillId="0" borderId="1" xfId="11" applyFont="1" applyBorder="1" applyAlignment="1">
      <alignment horizontal="left" vertical="top" wrapText="1"/>
    </xf>
    <xf numFmtId="0" fontId="4" fillId="0" borderId="1" xfId="11" applyBorder="1" applyAlignment="1">
      <alignment horizontal="left" vertical="top" wrapText="1"/>
    </xf>
    <xf numFmtId="0" fontId="55" fillId="3" borderId="2" xfId="0" applyFont="1" applyFill="1" applyBorder="1" applyAlignment="1">
      <alignment horizontal="left"/>
    </xf>
    <xf numFmtId="0" fontId="55" fillId="3" borderId="3" xfId="0" applyFont="1" applyFill="1" applyBorder="1" applyAlignment="1">
      <alignment horizontal="left"/>
    </xf>
    <xf numFmtId="0" fontId="55" fillId="3" borderId="4" xfId="0" applyFont="1" applyFill="1" applyBorder="1" applyAlignment="1">
      <alignment horizontal="left"/>
    </xf>
    <xf numFmtId="0" fontId="18" fillId="5" borderId="2" xfId="5" applyFont="1" applyFill="1" applyBorder="1" applyAlignment="1">
      <alignment horizontal="left"/>
    </xf>
    <xf numFmtId="0" fontId="18" fillId="5" borderId="3" xfId="5" applyFont="1" applyFill="1" applyBorder="1" applyAlignment="1">
      <alignment horizontal="left"/>
    </xf>
    <xf numFmtId="0" fontId="18" fillId="5" borderId="4" xfId="5" applyFont="1" applyFill="1" applyBorder="1" applyAlignment="1">
      <alignment horizontal="left"/>
    </xf>
    <xf numFmtId="0" fontId="18" fillId="5" borderId="33" xfId="5" applyFont="1" applyFill="1" applyBorder="1" applyAlignment="1">
      <alignment horizontal="left"/>
    </xf>
    <xf numFmtId="0" fontId="18" fillId="5" borderId="34" xfId="5" applyFont="1" applyFill="1" applyBorder="1" applyAlignment="1">
      <alignment horizontal="left"/>
    </xf>
    <xf numFmtId="0" fontId="18" fillId="5" borderId="35" xfId="5" applyFont="1" applyFill="1" applyBorder="1" applyAlignment="1">
      <alignment horizontal="left"/>
    </xf>
    <xf numFmtId="0" fontId="18" fillId="0" borderId="23" xfId="5" applyFont="1" applyBorder="1" applyAlignment="1">
      <alignment horizontal="left" vertical="center"/>
    </xf>
    <xf numFmtId="0" fontId="18" fillId="0" borderId="4" xfId="5" applyFont="1" applyBorder="1" applyAlignment="1">
      <alignment horizontal="left" vertical="center"/>
    </xf>
    <xf numFmtId="0" fontId="54" fillId="3" borderId="15" xfId="5" quotePrefix="1" applyFont="1" applyFill="1" applyBorder="1" applyAlignment="1">
      <alignment horizontal="left" vertical="center"/>
    </xf>
    <xf numFmtId="0" fontId="54" fillId="3" borderId="16" xfId="5" applyFont="1" applyFill="1" applyBorder="1" applyAlignment="1">
      <alignment horizontal="left" vertical="center"/>
    </xf>
    <xf numFmtId="0" fontId="54" fillId="3" borderId="17" xfId="5" applyFont="1" applyFill="1" applyBorder="1" applyAlignment="1">
      <alignment horizontal="left" vertical="center"/>
    </xf>
    <xf numFmtId="0" fontId="18" fillId="5" borderId="33" xfId="5" applyFont="1" applyFill="1" applyBorder="1" applyAlignment="1">
      <alignment horizontal="left" vertical="center"/>
    </xf>
    <xf numFmtId="0" fontId="18" fillId="5" borderId="34" xfId="5" applyFont="1" applyFill="1" applyBorder="1" applyAlignment="1">
      <alignment horizontal="left" vertical="center"/>
    </xf>
    <xf numFmtId="0" fontId="18" fillId="5" borderId="35" xfId="5" applyFont="1" applyFill="1" applyBorder="1" applyAlignment="1">
      <alignment horizontal="left" vertical="center"/>
    </xf>
    <xf numFmtId="0" fontId="19" fillId="0" borderId="44" xfId="5" applyFont="1" applyBorder="1" applyAlignment="1">
      <alignment horizontal="left"/>
    </xf>
    <xf numFmtId="0" fontId="19" fillId="0" borderId="4" xfId="5" applyFont="1" applyBorder="1" applyAlignment="1">
      <alignment horizontal="left"/>
    </xf>
    <xf numFmtId="0" fontId="64" fillId="25" borderId="5" xfId="0" applyFont="1" applyFill="1" applyBorder="1" applyAlignment="1">
      <alignment horizontal="center"/>
    </xf>
    <xf numFmtId="0" fontId="64" fillId="25" borderId="0" xfId="0" applyFont="1" applyFill="1" applyAlignment="1">
      <alignment horizontal="center"/>
    </xf>
    <xf numFmtId="0" fontId="64" fillId="25" borderId="9" xfId="0" applyFont="1" applyFill="1" applyBorder="1" applyAlignment="1">
      <alignment horizontal="center"/>
    </xf>
    <xf numFmtId="0" fontId="0" fillId="0" borderId="0" xfId="0" applyAlignment="1">
      <alignment horizontal="left" vertical="top"/>
    </xf>
    <xf numFmtId="0" fontId="0" fillId="0" borderId="9"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61" fillId="0" borderId="0" xfId="11" applyFont="1" applyAlignment="1">
      <alignment horizontal="center"/>
    </xf>
    <xf numFmtId="0" fontId="58" fillId="0" borderId="0" xfId="11" applyFont="1" applyAlignment="1">
      <alignment horizontal="center"/>
    </xf>
    <xf numFmtId="0" fontId="14" fillId="0" borderId="1" xfId="0" applyFont="1" applyBorder="1" applyAlignment="1">
      <alignment horizontal="left"/>
    </xf>
    <xf numFmtId="0" fontId="0" fillId="15" borderId="6" xfId="0" applyFill="1" applyBorder="1" applyAlignment="1">
      <alignment horizontal="center"/>
    </xf>
    <xf numFmtId="0" fontId="0" fillId="15" borderId="7" xfId="0" applyFill="1" applyBorder="1" applyAlignment="1">
      <alignment horizontal="center"/>
    </xf>
    <xf numFmtId="0" fontId="55" fillId="8" borderId="0" xfId="0" applyFont="1" applyFill="1" applyAlignment="1">
      <alignment horizontal="left" vertical="top" wrapText="1"/>
    </xf>
    <xf numFmtId="0" fontId="46" fillId="15" borderId="5" xfId="0" applyFont="1" applyFill="1" applyBorder="1" applyAlignment="1">
      <alignment horizontal="left" wrapText="1"/>
    </xf>
    <xf numFmtId="0" fontId="46" fillId="15" borderId="0" xfId="0" applyFont="1" applyFill="1" applyAlignment="1">
      <alignment horizontal="left" wrapText="1"/>
    </xf>
    <xf numFmtId="0" fontId="46" fillId="15" borderId="9" xfId="0" applyFont="1" applyFill="1" applyBorder="1" applyAlignment="1">
      <alignment horizontal="left" wrapText="1"/>
    </xf>
    <xf numFmtId="0" fontId="83" fillId="0" borderId="5" xfId="13" applyBorder="1" applyAlignment="1">
      <alignment horizontal="left" wrapText="1"/>
    </xf>
    <xf numFmtId="0" fontId="83" fillId="0" borderId="0" xfId="13" applyBorder="1" applyAlignment="1">
      <alignment horizontal="left" wrapText="1"/>
    </xf>
    <xf numFmtId="0" fontId="83" fillId="0" borderId="9" xfId="13" applyBorder="1" applyAlignment="1">
      <alignment horizontal="left" wrapText="1"/>
    </xf>
    <xf numFmtId="0" fontId="0" fillId="15" borderId="0" xfId="0" applyFill="1" applyAlignment="1">
      <alignment horizontal="center"/>
    </xf>
    <xf numFmtId="0" fontId="0" fillId="8" borderId="1" xfId="0" applyFill="1" applyBorder="1" applyAlignment="1">
      <alignment horizontal="center"/>
    </xf>
    <xf numFmtId="0" fontId="64" fillId="8" borderId="1" xfId="0" applyFont="1" applyFill="1" applyBorder="1" applyAlignment="1">
      <alignment horizontal="left"/>
    </xf>
    <xf numFmtId="0" fontId="14" fillId="0" borderId="1" xfId="0" applyFont="1" applyBorder="1" applyAlignment="1">
      <alignment horizontal="center"/>
    </xf>
    <xf numFmtId="0" fontId="0" fillId="0" borderId="1" xfId="0" applyBorder="1" applyAlignment="1">
      <alignment horizontal="center"/>
    </xf>
    <xf numFmtId="0" fontId="0" fillId="15" borderId="10" xfId="0" applyFill="1" applyBorder="1" applyAlignment="1">
      <alignment horizontal="center"/>
    </xf>
    <xf numFmtId="0" fontId="0" fillId="15" borderId="11" xfId="0" applyFill="1" applyBorder="1" applyAlignment="1">
      <alignment horizontal="center"/>
    </xf>
    <xf numFmtId="0" fontId="0" fillId="15" borderId="12" xfId="0" applyFill="1" applyBorder="1"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4" xfId="0" applyBorder="1" applyAlignment="1">
      <alignment horizontal="left" vertical="center" wrapText="1"/>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32" fillId="26" borderId="1" xfId="0" applyFont="1" applyFill="1" applyBorder="1" applyAlignment="1">
      <alignment horizontal="center" vertical="center" wrapText="1"/>
    </xf>
    <xf numFmtId="0" fontId="32" fillId="26" borderId="13" xfId="0" applyFont="1" applyFill="1" applyBorder="1" applyAlignment="1">
      <alignment horizontal="center" vertical="center" wrapText="1"/>
    </xf>
    <xf numFmtId="0" fontId="0" fillId="0" borderId="1" xfId="0" applyBorder="1" applyAlignment="1">
      <alignment horizontal="left"/>
    </xf>
    <xf numFmtId="0" fontId="0" fillId="0" borderId="13" xfId="0" applyBorder="1" applyAlignment="1">
      <alignment horizontal="left"/>
    </xf>
    <xf numFmtId="0" fontId="0" fillId="0" borderId="1" xfId="0" applyBorder="1" applyAlignment="1">
      <alignment horizontal="left" wrapText="1"/>
    </xf>
    <xf numFmtId="0" fontId="0" fillId="0" borderId="13" xfId="0" applyBorder="1" applyAlignment="1">
      <alignment horizontal="left" wrapText="1"/>
    </xf>
    <xf numFmtId="0" fontId="0" fillId="3" borderId="0" xfId="0" applyFill="1" applyAlignment="1" applyProtection="1">
      <alignment horizontal="center"/>
      <protection locked="0"/>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left"/>
    </xf>
    <xf numFmtId="0" fontId="14" fillId="0" borderId="58" xfId="0" applyFont="1" applyBorder="1" applyAlignment="1">
      <alignment horizontal="left"/>
    </xf>
    <xf numFmtId="0" fontId="14" fillId="0" borderId="0" xfId="0" applyFont="1" applyAlignment="1">
      <alignment horizontal="left" vertical="center" wrapText="1"/>
    </xf>
    <xf numFmtId="0" fontId="10" fillId="3" borderId="67" xfId="2" applyFont="1" applyFill="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1" fontId="0" fillId="0" borderId="2" xfId="0" applyNumberFormat="1" applyBorder="1" applyAlignment="1">
      <alignment horizontal="center"/>
    </xf>
    <xf numFmtId="1" fontId="0" fillId="0" borderId="4" xfId="0" applyNumberFormat="1" applyBorder="1" applyAlignment="1">
      <alignment horizontal="center"/>
    </xf>
    <xf numFmtId="0" fontId="31" fillId="0" borderId="2" xfId="0" applyFont="1" applyBorder="1" applyAlignment="1">
      <alignment horizontal="center"/>
    </xf>
    <xf numFmtId="0" fontId="31" fillId="0" borderId="4" xfId="0" applyFont="1" applyBorder="1" applyAlignment="1">
      <alignment horizontal="center"/>
    </xf>
    <xf numFmtId="0" fontId="39" fillId="0" borderId="0" xfId="0" applyFont="1" applyAlignment="1">
      <alignment horizontal="left" vertical="center" wrapText="1"/>
    </xf>
    <xf numFmtId="0" fontId="30" fillId="3" borderId="67" xfId="2" applyFont="1" applyFill="1" applyBorder="1" applyAlignment="1">
      <alignment horizontal="center" vertical="center" wrapText="1"/>
    </xf>
    <xf numFmtId="0" fontId="14" fillId="0" borderId="10" xfId="0" applyFont="1" applyBorder="1" applyAlignment="1">
      <alignment horizontal="left" vertical="center" wrapText="1"/>
    </xf>
    <xf numFmtId="0" fontId="14" fillId="0" borderId="12" xfId="0" applyFont="1" applyBorder="1" applyAlignment="1">
      <alignment horizontal="left" vertical="center" wrapText="1"/>
    </xf>
    <xf numFmtId="0" fontId="0" fillId="0" borderId="4" xfId="0" applyBorder="1" applyAlignment="1">
      <alignment horizontal="center"/>
    </xf>
    <xf numFmtId="0" fontId="38" fillId="0" borderId="2" xfId="0" applyFont="1" applyBorder="1" applyAlignment="1">
      <alignment horizontal="center"/>
    </xf>
    <xf numFmtId="0" fontId="38" fillId="0" borderId="4" xfId="0" applyFont="1" applyBorder="1" applyAlignment="1">
      <alignment horizontal="center"/>
    </xf>
    <xf numFmtId="0" fontId="39" fillId="0" borderId="6" xfId="0" applyFont="1" applyBorder="1" applyAlignment="1">
      <alignment horizontal="left" vertical="center" wrapText="1"/>
    </xf>
    <xf numFmtId="0" fontId="39" fillId="0" borderId="8" xfId="0" applyFont="1" applyBorder="1" applyAlignment="1">
      <alignment horizontal="left"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64" fillId="25" borderId="0" xfId="0" applyFont="1" applyFill="1" applyAlignment="1">
      <alignment horizontal="left" vertical="top"/>
    </xf>
    <xf numFmtId="0" fontId="70" fillId="28" borderId="87" xfId="0" applyFont="1" applyFill="1" applyBorder="1" applyAlignment="1">
      <alignment horizontal="center" vertical="center" wrapText="1"/>
    </xf>
    <xf numFmtId="0" fontId="70" fillId="28" borderId="88" xfId="0" applyFont="1" applyFill="1" applyBorder="1" applyAlignment="1">
      <alignment horizontal="center" vertical="center" wrapText="1"/>
    </xf>
    <xf numFmtId="0" fontId="70" fillId="28" borderId="89" xfId="0" applyFont="1" applyFill="1" applyBorder="1" applyAlignment="1">
      <alignment horizontal="center" vertical="center" wrapText="1"/>
    </xf>
    <xf numFmtId="0" fontId="69" fillId="0" borderId="72" xfId="0" applyFont="1" applyBorder="1" applyAlignment="1">
      <alignment horizontal="left" vertical="center" wrapText="1"/>
    </xf>
    <xf numFmtId="0" fontId="69" fillId="0" borderId="0" xfId="0" applyFont="1" applyAlignment="1">
      <alignment horizontal="left" vertical="center" wrapText="1"/>
    </xf>
    <xf numFmtId="0" fontId="67" fillId="27" borderId="72" xfId="0" applyFont="1" applyFill="1" applyBorder="1" applyAlignment="1">
      <alignment horizontal="left" vertical="center" wrapText="1"/>
    </xf>
    <xf numFmtId="0" fontId="67" fillId="27" borderId="0" xfId="0" applyFont="1" applyFill="1" applyAlignment="1">
      <alignment horizontal="left" vertical="center" wrapText="1"/>
    </xf>
    <xf numFmtId="0" fontId="67" fillId="27" borderId="73" xfId="0" applyFont="1" applyFill="1" applyBorder="1" applyAlignment="1">
      <alignment horizontal="left" vertical="center" wrapText="1"/>
    </xf>
    <xf numFmtId="0" fontId="73" fillId="27" borderId="72" xfId="0" applyFont="1" applyFill="1" applyBorder="1" applyAlignment="1">
      <alignment horizontal="left" vertical="center" wrapText="1"/>
    </xf>
    <xf numFmtId="0" fontId="73" fillId="27" borderId="0" xfId="0" applyFont="1" applyFill="1" applyAlignment="1">
      <alignment horizontal="left" vertical="center" wrapText="1"/>
    </xf>
    <xf numFmtId="0" fontId="73" fillId="27" borderId="73" xfId="0" applyFont="1" applyFill="1" applyBorder="1" applyAlignment="1">
      <alignment horizontal="left" vertical="center" wrapText="1"/>
    </xf>
    <xf numFmtId="0" fontId="74" fillId="0" borderId="69" xfId="0" applyFont="1" applyBorder="1" applyAlignment="1">
      <alignment horizontal="left" vertical="center" wrapText="1"/>
    </xf>
    <xf numFmtId="0" fontId="74" fillId="0" borderId="70" xfId="0" applyFont="1" applyBorder="1" applyAlignment="1">
      <alignment horizontal="left" vertical="center" wrapText="1"/>
    </xf>
    <xf numFmtId="0" fontId="74" fillId="0" borderId="71" xfId="0" applyFont="1" applyBorder="1" applyAlignment="1">
      <alignment horizontal="left" vertical="center" wrapText="1"/>
    </xf>
    <xf numFmtId="0" fontId="74" fillId="0" borderId="72" xfId="0" applyFont="1" applyBorder="1" applyAlignment="1">
      <alignment horizontal="left" vertical="center" wrapText="1"/>
    </xf>
    <xf numFmtId="0" fontId="74" fillId="0" borderId="0" xfId="0" applyFont="1" applyAlignment="1">
      <alignment horizontal="left" vertical="center" wrapText="1"/>
    </xf>
    <xf numFmtId="0" fontId="69" fillId="28" borderId="61" xfId="0" applyFont="1" applyFill="1" applyBorder="1" applyAlignment="1">
      <alignment horizontal="left" vertical="center" wrapText="1"/>
    </xf>
    <xf numFmtId="0" fontId="69" fillId="28" borderId="62" xfId="0" applyFont="1" applyFill="1" applyBorder="1" applyAlignment="1">
      <alignment horizontal="left" vertical="center" wrapText="1"/>
    </xf>
    <xf numFmtId="0" fontId="69" fillId="28" borderId="94" xfId="0" applyFont="1" applyFill="1" applyBorder="1" applyAlignment="1">
      <alignment horizontal="left" vertical="center" wrapText="1"/>
    </xf>
    <xf numFmtId="0" fontId="70" fillId="28" borderId="86" xfId="0" applyFont="1" applyFill="1" applyBorder="1" applyAlignment="1">
      <alignment horizontal="center" vertical="center" wrapText="1"/>
    </xf>
    <xf numFmtId="0" fontId="69" fillId="28" borderId="74" xfId="0" applyFont="1" applyFill="1" applyBorder="1" applyAlignment="1">
      <alignment horizontal="left" vertical="top" wrapText="1"/>
    </xf>
    <xf numFmtId="0" fontId="69" fillId="28" borderId="62" xfId="0" applyFont="1" applyFill="1" applyBorder="1" applyAlignment="1">
      <alignment horizontal="left" vertical="top" wrapText="1"/>
    </xf>
    <xf numFmtId="0" fontId="69" fillId="28" borderId="94" xfId="0" applyFont="1" applyFill="1" applyBorder="1" applyAlignment="1">
      <alignment horizontal="left" vertical="top" wrapText="1"/>
    </xf>
    <xf numFmtId="0" fontId="69" fillId="28" borderId="74" xfId="0" applyFont="1" applyFill="1" applyBorder="1" applyAlignment="1">
      <alignment horizontal="left" vertical="center" wrapText="1"/>
    </xf>
    <xf numFmtId="0" fontId="74" fillId="0" borderId="87" xfId="0" applyFont="1" applyBorder="1" applyAlignment="1">
      <alignment horizontal="left" vertical="center" wrapText="1"/>
    </xf>
    <xf numFmtId="0" fontId="74" fillId="0" borderId="88" xfId="0" applyFont="1" applyBorder="1" applyAlignment="1">
      <alignment horizontal="left" vertical="center" wrapText="1"/>
    </xf>
    <xf numFmtId="0" fontId="74" fillId="0" borderId="89" xfId="0" applyFont="1" applyBorder="1" applyAlignment="1">
      <alignment horizontal="left" vertical="center" wrapText="1"/>
    </xf>
    <xf numFmtId="0" fontId="18" fillId="0" borderId="79" xfId="0" applyFont="1" applyBorder="1" applyAlignment="1">
      <alignment horizontal="left" vertical="center" wrapText="1"/>
    </xf>
    <xf numFmtId="0" fontId="18" fillId="0" borderId="65" xfId="0" applyFont="1" applyBorder="1" applyAlignment="1">
      <alignment horizontal="left" vertical="center" wrapText="1"/>
    </xf>
    <xf numFmtId="0" fontId="76" fillId="28" borderId="80" xfId="0" applyFont="1" applyFill="1" applyBorder="1" applyAlignment="1">
      <alignment horizontal="center" vertical="center" wrapText="1"/>
    </xf>
    <xf numFmtId="0" fontId="76" fillId="28" borderId="81" xfId="0" applyFont="1" applyFill="1" applyBorder="1" applyAlignment="1">
      <alignment horizontal="center" vertical="center" wrapText="1"/>
    </xf>
    <xf numFmtId="0" fontId="76" fillId="28" borderId="82" xfId="0" applyFont="1" applyFill="1" applyBorder="1" applyAlignment="1">
      <alignment horizontal="center" vertical="center" wrapText="1"/>
    </xf>
    <xf numFmtId="0" fontId="76" fillId="28" borderId="84" xfId="0" applyFont="1" applyFill="1" applyBorder="1" applyAlignment="1">
      <alignment horizontal="center" vertical="center" wrapText="1"/>
    </xf>
    <xf numFmtId="0" fontId="70" fillId="28" borderId="69" xfId="0" applyFont="1" applyFill="1" applyBorder="1" applyAlignment="1">
      <alignment horizontal="center" vertical="center" wrapText="1"/>
    </xf>
    <xf numFmtId="0" fontId="70" fillId="28" borderId="70" xfId="0" applyFont="1" applyFill="1" applyBorder="1" applyAlignment="1">
      <alignment horizontal="center" vertical="center" wrapText="1"/>
    </xf>
    <xf numFmtId="0" fontId="70" fillId="28" borderId="71" xfId="0" applyFont="1" applyFill="1" applyBorder="1" applyAlignment="1">
      <alignment horizontal="center" vertical="center" wrapText="1"/>
    </xf>
    <xf numFmtId="0" fontId="70" fillId="28" borderId="90" xfId="0" applyFont="1" applyFill="1" applyBorder="1" applyAlignment="1">
      <alignment horizontal="center" vertical="center" wrapText="1"/>
    </xf>
    <xf numFmtId="0" fontId="70" fillId="28" borderId="83" xfId="0" applyFont="1" applyFill="1" applyBorder="1" applyAlignment="1">
      <alignment horizontal="center" vertical="center" wrapText="1"/>
    </xf>
    <xf numFmtId="0" fontId="70" fillId="28" borderId="85" xfId="0" applyFont="1" applyFill="1" applyBorder="1" applyAlignment="1">
      <alignment horizontal="center" vertical="center" wrapText="1"/>
    </xf>
    <xf numFmtId="0" fontId="70" fillId="28" borderId="87" xfId="0" applyFont="1" applyFill="1" applyBorder="1" applyAlignment="1">
      <alignment horizontal="left" vertical="center" wrapText="1"/>
    </xf>
    <xf numFmtId="0" fontId="70" fillId="28" borderId="88" xfId="0" applyFont="1" applyFill="1" applyBorder="1" applyAlignment="1">
      <alignment horizontal="left" vertical="center" wrapText="1"/>
    </xf>
    <xf numFmtId="0" fontId="70" fillId="28" borderId="89" xfId="0" applyFont="1" applyFill="1" applyBorder="1" applyAlignment="1">
      <alignment horizontal="left" vertical="center" wrapText="1"/>
    </xf>
    <xf numFmtId="0" fontId="56" fillId="0" borderId="72" xfId="0" applyFont="1" applyBorder="1" applyAlignment="1">
      <alignment horizontal="left" vertical="center" wrapText="1"/>
    </xf>
    <xf numFmtId="0" fontId="56" fillId="0" borderId="0" xfId="0" applyFont="1" applyAlignment="1">
      <alignment horizontal="left" vertical="center" wrapText="1"/>
    </xf>
    <xf numFmtId="0" fontId="56" fillId="0" borderId="73" xfId="0" applyFont="1" applyBorder="1" applyAlignment="1">
      <alignment horizontal="left" vertical="center" wrapText="1"/>
    </xf>
    <xf numFmtId="0" fontId="76" fillId="28" borderId="66" xfId="0" applyFont="1" applyFill="1" applyBorder="1" applyAlignment="1">
      <alignment horizontal="center" vertical="center" wrapText="1"/>
    </xf>
    <xf numFmtId="0" fontId="76" fillId="28" borderId="67" xfId="0" applyFont="1" applyFill="1" applyBorder="1" applyAlignment="1">
      <alignment horizontal="center" vertical="center" wrapText="1"/>
    </xf>
    <xf numFmtId="0" fontId="76" fillId="28" borderId="68" xfId="0" applyFont="1" applyFill="1" applyBorder="1" applyAlignment="1">
      <alignment horizontal="center" vertical="center" wrapText="1"/>
    </xf>
    <xf numFmtId="0" fontId="18" fillId="0" borderId="76" xfId="0" applyFont="1" applyBorder="1" applyAlignment="1">
      <alignment horizontal="left" vertical="center" wrapText="1"/>
    </xf>
    <xf numFmtId="0" fontId="18" fillId="0" borderId="63" xfId="0" applyFont="1" applyBorder="1" applyAlignment="1">
      <alignment horizontal="left" vertical="center" wrapText="1"/>
    </xf>
    <xf numFmtId="0" fontId="76" fillId="28" borderId="72" xfId="0" applyFont="1" applyFill="1" applyBorder="1" applyAlignment="1">
      <alignment horizontal="center" vertical="center" wrapText="1"/>
    </xf>
    <xf numFmtId="0" fontId="76" fillId="28" borderId="0" xfId="0" applyFont="1" applyFill="1" applyAlignment="1">
      <alignment horizontal="center" vertical="center" wrapText="1"/>
    </xf>
    <xf numFmtId="0" fontId="66" fillId="0" borderId="64" xfId="0" applyFont="1" applyBorder="1" applyAlignment="1">
      <alignment horizontal="center" vertical="center" wrapText="1"/>
    </xf>
    <xf numFmtId="0" fontId="66" fillId="0" borderId="77" xfId="0" applyFont="1" applyBorder="1" applyAlignment="1">
      <alignment horizontal="center" vertical="center" wrapText="1"/>
    </xf>
    <xf numFmtId="0" fontId="68" fillId="27" borderId="0" xfId="0" applyFont="1" applyFill="1" applyAlignment="1">
      <alignment horizontal="center" vertical="center" wrapText="1"/>
    </xf>
    <xf numFmtId="0" fontId="68" fillId="27" borderId="73" xfId="0" applyFont="1" applyFill="1" applyBorder="1" applyAlignment="1">
      <alignment horizontal="center" vertical="center" wrapText="1"/>
    </xf>
    <xf numFmtId="0" fontId="66" fillId="0" borderId="72" xfId="0" applyFont="1" applyBorder="1" applyAlignment="1">
      <alignment horizontal="center" vertical="center" wrapText="1"/>
    </xf>
    <xf numFmtId="0" fontId="66" fillId="0" borderId="0" xfId="0" applyFont="1" applyAlignment="1">
      <alignment horizontal="center" vertical="center" wrapText="1"/>
    </xf>
    <xf numFmtId="0" fontId="56" fillId="0" borderId="77" xfId="0" applyFont="1" applyBorder="1" applyAlignment="1">
      <alignment horizontal="left" vertical="center" wrapText="1"/>
    </xf>
    <xf numFmtId="0" fontId="56" fillId="0" borderId="64" xfId="0" applyFont="1" applyBorder="1" applyAlignment="1">
      <alignment horizontal="left" vertical="center" wrapText="1"/>
    </xf>
    <xf numFmtId="0" fontId="56" fillId="0" borderId="93" xfId="0" applyFont="1" applyBorder="1" applyAlignment="1">
      <alignment horizontal="left" vertical="center" wrapText="1"/>
    </xf>
    <xf numFmtId="0" fontId="56" fillId="0" borderId="0" xfId="0" applyFont="1" applyAlignment="1">
      <alignment horizontal="center" vertical="center" wrapText="1"/>
    </xf>
    <xf numFmtId="0" fontId="56" fillId="0" borderId="92" xfId="0" applyFont="1" applyBorder="1" applyAlignment="1">
      <alignment horizontal="center" vertical="center" wrapText="1"/>
    </xf>
    <xf numFmtId="0" fontId="71" fillId="0" borderId="0" xfId="0" applyFont="1" applyAlignment="1">
      <alignment horizontal="left" vertical="center" wrapText="1"/>
    </xf>
    <xf numFmtId="0" fontId="79" fillId="0" borderId="88" xfId="0" applyFont="1" applyBorder="1" applyAlignment="1">
      <alignment horizontal="left" vertical="center" wrapText="1"/>
    </xf>
    <xf numFmtId="0" fontId="78" fillId="0" borderId="98" xfId="0" applyFont="1" applyBorder="1" applyAlignment="1">
      <alignment horizontal="center" vertical="center" wrapText="1"/>
    </xf>
    <xf numFmtId="0" fontId="78" fillId="0" borderId="95" xfId="0" applyFont="1" applyBorder="1" applyAlignment="1">
      <alignment horizontal="center" vertical="center" wrapText="1"/>
    </xf>
    <xf numFmtId="0" fontId="77" fillId="30" borderId="74" xfId="0" applyFont="1" applyFill="1" applyBorder="1" applyAlignment="1">
      <alignment horizontal="center" vertical="center" wrapText="1"/>
    </xf>
    <xf numFmtId="0" fontId="77" fillId="30" borderId="94" xfId="0" applyFont="1" applyFill="1" applyBorder="1" applyAlignment="1">
      <alignment horizontal="center" vertical="center" wrapText="1"/>
    </xf>
    <xf numFmtId="0" fontId="77" fillId="0" borderId="97" xfId="0" applyFont="1" applyBorder="1" applyAlignment="1">
      <alignment horizontal="justify" vertical="center" wrapText="1"/>
    </xf>
    <xf numFmtId="0" fontId="77" fillId="0" borderId="96" xfId="0" applyFont="1" applyBorder="1" applyAlignment="1">
      <alignment horizontal="justify" vertical="center" wrapText="1"/>
    </xf>
    <xf numFmtId="0" fontId="14" fillId="0" borderId="0" xfId="0" applyFont="1" applyBorder="1" applyAlignment="1">
      <alignment horizontal="left"/>
    </xf>
    <xf numFmtId="0" fontId="0" fillId="0" borderId="2" xfId="0" applyBorder="1" applyAlignment="1">
      <alignment horizontal="center"/>
    </xf>
    <xf numFmtId="0" fontId="39" fillId="0" borderId="0" xfId="0" applyFont="1" applyBorder="1" applyAlignment="1">
      <alignment horizontal="left" vertical="center" wrapText="1"/>
    </xf>
    <xf numFmtId="0" fontId="14" fillId="0" borderId="0" xfId="0" applyFont="1" applyBorder="1" applyAlignment="1">
      <alignment horizontal="left" vertical="center" wrapText="1"/>
    </xf>
    <xf numFmtId="0" fontId="0" fillId="0" borderId="0" xfId="0" applyBorder="1" applyAlignment="1" applyProtection="1">
      <alignment vertical="center" wrapText="1"/>
      <protection locked="0"/>
    </xf>
    <xf numFmtId="0" fontId="14" fillId="0" borderId="0" xfId="0" applyFont="1" applyBorder="1" applyAlignment="1" applyProtection="1">
      <alignment horizontal="left" vertical="center" wrapText="1"/>
      <protection locked="0"/>
    </xf>
  </cellXfs>
  <cellStyles count="18">
    <cellStyle name="Lien hypertexte" xfId="13" builtinId="8"/>
    <cellStyle name="Monétaire 2" xfId="6" xr:uid="{45063B97-9B0B-4CE8-8DFB-B7279BB002BD}"/>
    <cellStyle name="Normal" xfId="0" builtinId="0"/>
    <cellStyle name="Normal 2" xfId="5" xr:uid="{439583E7-9716-45CD-AEBA-E38F0893A52E}"/>
    <cellStyle name="Normal 3" xfId="11" xr:uid="{A53BDBE1-A734-42DB-938B-1BF099E5299D}"/>
    <cellStyle name="Pourcentage 2" xfId="7" xr:uid="{1D2918E3-46FD-4836-BE28-C9E08D69F788}"/>
    <cellStyle name="Pourcentage 2 2" xfId="8" xr:uid="{C595B81A-00C0-462E-BB08-0ADC7A7E2E74}"/>
    <cellStyle name="Pourcentage 2 3" xfId="9" xr:uid="{DADDEDAF-B846-4D48-B49D-25AEC8C76AA7}"/>
    <cellStyle name="Pourcentage 2 4" xfId="10" xr:uid="{B4A5D29C-56EB-459E-8E8E-BAC806BB02B1}"/>
    <cellStyle name="Pourcentage 2 5" xfId="14" xr:uid="{B55876B8-1EB8-4BD1-BBF2-F9314D4D4F04}"/>
    <cellStyle name="Pourcentage 3" xfId="16" xr:uid="{0CF67C27-8926-4B51-8FDB-530AFF94BF5C}"/>
    <cellStyle name="Pourcentage 3 2" xfId="4" xr:uid="{CE9847DC-C29C-42E0-93C8-7B63F411F8B6}"/>
    <cellStyle name="Pourcentage 3 2 2" xfId="12" xr:uid="{068F169A-577C-4B9F-990B-64DDBD203190}"/>
    <cellStyle name="Pourcentage 3 2 2 2" xfId="17" xr:uid="{CD0FA85F-90F9-4C01-9875-61A227E20355}"/>
    <cellStyle name="Titre" xfId="1" builtinId="15"/>
    <cellStyle name="Titre 2" xfId="2" builtinId="17"/>
    <cellStyle name="Titre 3 2" xfId="3" xr:uid="{AE11E30C-347C-429F-B688-B4F59FA7497B}"/>
    <cellStyle name="Titre 4 2" xfId="15" xr:uid="{238065E5-0FA8-48A1-B736-57257CDE93C0}"/>
  </cellStyles>
  <dxfs count="183">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auto="1"/>
        </right>
        <top style="thin">
          <color indexed="64"/>
        </top>
        <bottom style="thin">
          <color indexed="64"/>
        </bottom>
        <vertical/>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left style="thin">
          <color auto="1"/>
        </left>
        <right style="thin">
          <color indexed="64"/>
        </right>
        <top style="thin">
          <color indexed="64"/>
        </top>
        <bottom style="thin">
          <color indexed="64"/>
        </bottom>
        <vertical/>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minor"/>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14999847407452621"/>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0" tint="-0.1499984740745262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name val="Calibri"/>
        <family val="2"/>
        <scheme val="minor"/>
      </font>
      <numFmt numFmtId="11" formatCode="#,##0.00\ &quot;$&quot;_);\(#,##0.00\ &quot;$&quo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numFmt numFmtId="11" formatCode="#,##0.00\ &quot;$&quot;_);\(#,##0.00\ &quot;$&quot;\)"/>
    </dxf>
    <dxf>
      <font>
        <strike val="0"/>
        <outline val="0"/>
        <shadow val="0"/>
        <u val="none"/>
        <vertAlign val="baseline"/>
        <sz val="11"/>
        <name val="Calibri"/>
        <family val="2"/>
        <scheme val="minor"/>
      </font>
      <numFmt numFmtId="11" formatCode="#,##0.00\ &quot;$&quot;_);\(#,##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name val="Calibri"/>
        <family val="2"/>
        <scheme val="none"/>
      </font>
      <fill>
        <patternFill patternType="none">
          <fgColor rgb="FF000000"/>
          <bgColor rgb="FFFFFFFF"/>
        </patternFill>
      </fill>
      <alignment horizontal="general" vertical="center" textRotation="0" wrapText="0" indent="0" justifyLastLine="0" shrinkToFit="0" readingOrder="0"/>
    </dxf>
    <dxf>
      <font>
        <b/>
        <strike val="0"/>
        <outline val="0"/>
        <shadow val="0"/>
        <u val="none"/>
        <vertAlign val="baseline"/>
        <sz val="12"/>
        <color auto="1"/>
        <name val="Calibri"/>
        <family val="2"/>
        <scheme val="minor"/>
      </font>
      <fill>
        <patternFill patternType="solid">
          <fgColor indexed="64"/>
          <bgColor theme="0" tint="-0.249977111117893"/>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color auto="1"/>
        <name val="Calibri"/>
        <family val="2"/>
        <scheme val="minor"/>
      </font>
      <numFmt numFmtId="11" formatCode="#,##0.00\ &quot;$&quot;_);\(#,##0.00\ &quot;$&quo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5" formatCode="#,##0.00\ &quot;$&quot;"/>
    </dxf>
    <dxf>
      <font>
        <strike val="0"/>
        <outline val="0"/>
        <shadow val="0"/>
        <u val="none"/>
        <vertAlign val="baseline"/>
        <color auto="1"/>
        <name val="Calibri"/>
        <family val="2"/>
        <scheme val="minor"/>
      </font>
      <numFmt numFmtId="165" formatCode="#,##0.00\ &quot;$&quot;"/>
    </dxf>
    <dxf>
      <font>
        <strike val="0"/>
        <outline val="0"/>
        <shadow val="0"/>
        <u val="none"/>
        <vertAlign val="baseline"/>
        <color auto="1"/>
        <name val="Calibri"/>
        <family val="2"/>
        <scheme val="minor"/>
      </font>
      <numFmt numFmtId="165" formatCode="#,##0.00\ &quot;$&quot;"/>
      <fill>
        <patternFill patternType="none">
          <fgColor indexed="64"/>
          <bgColor indexed="65"/>
        </patternFill>
      </fill>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7" formatCode="0.00_);\(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strike val="0"/>
        <outline val="0"/>
        <shadow val="0"/>
        <u val="none"/>
        <vertAlign val="baseline"/>
        <color auto="1"/>
        <name val="Calibri"/>
        <family val="2"/>
        <scheme val="minor"/>
      </font>
      <numFmt numFmtId="167" formatCode="0.00_);\(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1" justifyLastLine="0" shrinkToFit="0" readingOrder="0"/>
      <border diagonalUp="0" diagonalDown="0" outline="0">
        <left/>
        <right style="thin">
          <color indexed="64"/>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solid">
          <fgColor indexed="64"/>
          <bgColor theme="0" tint="-0.14996795556505021"/>
        </patternFill>
      </fill>
      <alignment horizontal="center" vertical="center" textRotation="0" indent="0" justifyLastLine="0" shrinkToFit="0" readingOrder="0"/>
      <border diagonalUp="0" diagonalDown="0">
        <left style="thin">
          <color indexed="64"/>
        </left>
        <right style="thin">
          <color indexed="64"/>
        </right>
        <top/>
        <bottom/>
      </border>
    </dxf>
    <dxf>
      <font>
        <color theme="5"/>
      </font>
    </dxf>
    <dxf>
      <fill>
        <patternFill>
          <bgColor rgb="FFFF0000"/>
        </patternFill>
      </fill>
    </dxf>
    <dxf>
      <fill>
        <patternFill>
          <bgColor rgb="FF92D050"/>
        </patternFill>
      </fill>
    </dxf>
    <dxf>
      <fill>
        <patternFill>
          <bgColor rgb="FFFFC000"/>
        </patternFill>
      </fill>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font>
      <numFmt numFmtId="165" formatCode="#,##0.00\ &quot;$&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2"/>
        <color theme="3"/>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indexed="64"/>
        </top>
        <bottom style="thin">
          <color indexed="64"/>
        </bottom>
        <vertical/>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name val="Calibri"/>
        <family val="2"/>
        <scheme val="minor"/>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outline="0">
        <left style="thin">
          <color indexed="64"/>
        </left>
        <right style="thin">
          <color indexed="64"/>
        </right>
        <top/>
        <bottom/>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color auto="1"/>
      </font>
      <fill>
        <patternFill patternType="none">
          <fgColor indexed="64"/>
          <bgColor indexed="65"/>
        </patternFill>
      </fill>
      <alignment horizontal="general" vertical="center" textRotation="0" wrapText="0" indent="0" justifyLastLine="0" shrinkToFit="0" readingOrder="0"/>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color auto="1"/>
      </font>
      <numFmt numFmtId="165" formatCode="#,##0.00\ &quot;$&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color auto="1"/>
      </font>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border outline="0">
        <left style="thin">
          <color auto="1"/>
        </left>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style="thin">
          <color auto="1"/>
        </right>
        <top style="thin">
          <color indexed="64"/>
        </top>
        <bottom style="thin">
          <color indexed="64"/>
        </bottom>
      </border>
    </dxf>
    <dxf>
      <fill>
        <patternFill patternType="none">
          <fgColor rgb="FF000000"/>
          <bgColor rgb="FFFFFFFF"/>
        </patternFill>
      </fill>
      <alignment horizontal="general" vertical="center" textRotation="0" wrapText="0" indent="0" justifyLastLine="0" shrinkToFit="0" readingOrder="0"/>
    </dxf>
    <dxf>
      <fill>
        <patternFill patternType="none">
          <fgColor rgb="FF000000"/>
          <bgColor rgb="FFFFFFFF"/>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ont>
        <color theme="5"/>
      </font>
    </dxf>
    <dxf>
      <font>
        <color theme="5"/>
      </font>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shadow/>
        <u val="none"/>
        <vertAlign val="baseline"/>
        <sz val="11"/>
        <color theme="3"/>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strike val="0"/>
        <outline val="0"/>
        <shadow val="0"/>
        <u val="none"/>
        <vertAlign val="baseline"/>
        <sz val="11"/>
        <color auto="1"/>
        <name val="Calibri"/>
        <family val="2"/>
        <scheme val="minor"/>
      </font>
      <numFmt numFmtId="165" formatCode="#,##0.00\ &quot;$&quo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style="thin">
          <color indexed="64"/>
        </bottom>
      </border>
    </dxf>
    <dxf>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2"/>
        <color auto="1"/>
        <name val="Calibri"/>
        <family val="2"/>
        <scheme val="minor"/>
      </font>
      <fill>
        <patternFill patternType="solid">
          <fgColor indexed="64"/>
          <bgColor theme="4" tint="0.59999389629810485"/>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5"/>
      </font>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patternType="darkGray">
          <fgColor theme="1"/>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patternType="darkGray">
          <fgColor theme="1" tint="4.9989318521683403E-2"/>
        </patternFill>
      </fill>
    </dxf>
    <dxf>
      <font>
        <color theme="9" tint="-0.24994659260841701"/>
      </font>
      <fill>
        <patternFill patternType="darkGray">
          <fgColor theme="1" tint="4.9989318521683403E-2"/>
          <bgColor auto="1"/>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ont>
        <color rgb="FFFF0000"/>
      </font>
      <fill>
        <patternFill patternType="darkGray">
          <fgColor theme="1" tint="4.9989318521683403E-2"/>
        </patternFill>
      </fill>
    </dxf>
    <dxf>
      <fill>
        <patternFill>
          <bgColor theme="9" tint="0.59996337778862885"/>
        </patternFill>
      </fill>
    </dxf>
    <dxf>
      <fill>
        <patternFill>
          <bgColor theme="9" tint="0.59996337778862885"/>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ill>
        <patternFill patternType="solid">
          <bgColor rgb="FFFFFFFF"/>
        </patternFill>
      </fill>
    </dxf>
    <dxf>
      <font>
        <b/>
        <i val="0"/>
        <color theme="3"/>
      </font>
    </dxf>
    <dxf>
      <font>
        <b/>
        <i val="0"/>
        <color theme="2"/>
      </font>
      <fill>
        <patternFill>
          <bgColor theme="3"/>
        </patternFill>
      </fill>
      <border diagonalUp="0" diagonalDown="0">
        <left style="thick">
          <color theme="3"/>
        </left>
        <right style="thick">
          <color theme="3"/>
        </right>
        <top style="thick">
          <color theme="3"/>
        </top>
        <bottom style="thick">
          <color theme="3"/>
        </bottom>
        <vertical/>
        <horizontal/>
      </border>
    </dxf>
    <dxf>
      <font>
        <b/>
        <i val="0"/>
        <color theme="4"/>
      </font>
      <border diagonalUp="0" diagonalDown="0">
        <left/>
        <right/>
        <top/>
        <bottom style="thick">
          <color theme="3"/>
        </bottom>
        <vertical/>
        <horizontal/>
      </border>
    </dxf>
    <dxf>
      <font>
        <color theme="3" tint="-0.24994659260841701"/>
      </font>
      <border>
        <vertical style="thick">
          <color theme="2"/>
        </vertical>
        <horizontal style="thin">
          <color theme="3" tint="0.39994506668294322"/>
        </horizontal>
      </border>
    </dxf>
    <dxf>
      <font>
        <b/>
        <i val="0"/>
        <color theme="3"/>
      </font>
    </dxf>
    <dxf>
      <font>
        <b/>
        <i val="0"/>
        <color theme="2"/>
      </font>
      <fill>
        <patternFill>
          <bgColor theme="3"/>
        </patternFill>
      </fill>
      <border diagonalUp="0" diagonalDown="0">
        <left style="thick">
          <color theme="3"/>
        </left>
        <right style="thick">
          <color theme="3"/>
        </right>
        <top style="thick">
          <color theme="3"/>
        </top>
        <bottom style="thick">
          <color theme="3"/>
        </bottom>
        <vertical/>
        <horizontal/>
      </border>
    </dxf>
    <dxf>
      <font>
        <b/>
        <i val="0"/>
        <color theme="4"/>
      </font>
      <border diagonalUp="0" diagonalDown="0">
        <left/>
        <right/>
        <top/>
        <bottom style="thick">
          <color theme="3"/>
        </bottom>
        <vertical/>
        <horizontal/>
      </border>
    </dxf>
    <dxf>
      <font>
        <color theme="3" tint="-0.24994659260841701"/>
      </font>
      <border>
        <vertical style="thick">
          <color theme="2"/>
        </vertical>
        <horizontal style="thin">
          <color theme="3" tint="0.39994506668294322"/>
        </horizontal>
      </border>
    </dxf>
  </dxfs>
  <tableStyles count="3" defaultTableStyle="TableStyleMedium2" defaultPivotStyle="PivotStyleLight16">
    <tableStyle name="Invisible" pivot="0" table="0" count="0" xr9:uid="{CC9D13BA-C4C3-4DB3-9767-995737D326EC}"/>
    <tableStyle name="Non-Profit Budget" pivot="0" count="4" xr9:uid="{0871B9A2-3633-4087-9687-211198B2FFDE}">
      <tableStyleElement type="wholeTable" dxfId="182"/>
      <tableStyleElement type="headerRow" dxfId="181"/>
      <tableStyleElement type="totalRow" dxfId="180"/>
      <tableStyleElement type="firstColumn" dxfId="179"/>
    </tableStyle>
    <tableStyle name="Non-Profit Budget 2" pivot="0" count="4" xr9:uid="{3C0BBC44-854D-4D5E-87B1-8BCC4B49EFFE}">
      <tableStyleElement type="wholeTable" dxfId="178"/>
      <tableStyleElement type="headerRow" dxfId="177"/>
      <tableStyleElement type="totalRow" dxfId="176"/>
      <tableStyleElement type="firstColumn" dxfId="175"/>
    </tableStyle>
  </tableStyles>
  <colors>
    <mruColors>
      <color rgb="FFDEBD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Sommaire_Versements!$D$10</c:f>
              <c:strCache>
                <c:ptCount val="1"/>
              </c:strCache>
            </c:strRef>
          </c:tx>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0-1EA1-4EA7-AA48-F72B0302548A}"/>
            </c:ext>
          </c:extLst>
        </c:ser>
        <c:ser>
          <c:idx val="1"/>
          <c:order val="1"/>
          <c:tx>
            <c:strRef>
              <c:f>[1]Adm_déc_PFI!#REF!</c:f>
              <c:strCache>
                <c:ptCount val="1"/>
                <c:pt idx="0">
                  <c:v>#REF!</c:v>
                </c:pt>
              </c:strCache>
            </c:strRef>
          </c:tx>
          <c:spPr>
            <a:solidFill>
              <a:srgbClr val="73B5C2"/>
            </a:solidFill>
            <a:ln w="25400">
              <a:noFill/>
            </a:ln>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1-1EA1-4EA7-AA48-F72B0302548A}"/>
            </c:ext>
          </c:extLst>
        </c:ser>
        <c:ser>
          <c:idx val="2"/>
          <c:order val="2"/>
          <c:tx>
            <c:strRef>
              <c:f>[1]Adm_déc_PFI!#REF!</c:f>
              <c:strCache>
                <c:ptCount val="1"/>
                <c:pt idx="0">
                  <c:v>#REF!</c:v>
                </c:pt>
              </c:strCache>
            </c:strRef>
          </c:tx>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2-1EA1-4EA7-AA48-F72B0302548A}"/>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'[1]RD#6 - DV#6'!$B$9</c:f>
          <c:strCache>
            <c:ptCount val="1"/>
            <c:pt idx="0">
              <c:v>Description des dépenses RD#6</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2_DV#6-RD#6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BC01-4D9D-B3F1-2A88DB9AC58E}"/>
            </c:ext>
          </c:extLst>
        </c:ser>
        <c:ser>
          <c:idx val="1"/>
          <c:order val="1"/>
          <c:tx>
            <c:strRef>
              <c:f>'[3]DV#1'!#REF!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BC01-4D9D-B3F1-2A88DB9AC58E}"/>
            </c:ext>
          </c:extLst>
        </c:ser>
        <c:ser>
          <c:idx val="2"/>
          <c:order val="2"/>
          <c:tx>
            <c:strRef>
              <c:f>'[3]DV#1'!#REF!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BC01-4D9D-B3F1-2A88DB9AC58E}"/>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CA"/>
          </a:p>
        </c:rich>
      </c:tx>
      <c:layout>
        <c:manualLayout>
          <c:xMode val="edge"/>
          <c:yMode val="edge"/>
          <c:x val="2.0478452918729805E-2"/>
          <c:y val="4.4321591380024866E-2"/>
        </c:manualLayout>
      </c:layout>
      <c:overlay val="0"/>
      <c:spPr>
        <a:noFill/>
        <a:ln w="25400">
          <a:noFill/>
        </a:ln>
      </c:sp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'Suivi du budget'!$C$6:$C$10</c:f>
              <c:strCache>
                <c:ptCount val="1"/>
              </c:strCache>
            </c:strRef>
          </c:tx>
          <c:spPr>
            <a:solidFill>
              <a:schemeClr val="accent1">
                <a:tint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0-F8C7-42D4-B84E-FFDE5688CCBA}"/>
            </c:ext>
          </c:extLst>
        </c:ser>
        <c:ser>
          <c:idx val="1"/>
          <c:order val="1"/>
          <c:tx>
            <c:strRef>
              <c:f>'Suivi du budget'!$E$8:$E$10</c:f>
              <c:strCache>
                <c:ptCount val="1"/>
                <c:pt idx="0">
                  <c:v>Budget final avec 100% des taxes</c:v>
                </c:pt>
              </c:strCache>
            </c:strRef>
          </c:tx>
          <c:spPr>
            <a:solidFill>
              <a:srgbClr val="73B5C2"/>
            </a:solidFill>
            <a:ln w="25400">
              <a:noFill/>
            </a:ln>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1-F8C7-42D4-B84E-FFDE5688CCBA}"/>
            </c:ext>
          </c:extLst>
        </c:ser>
        <c:ser>
          <c:idx val="2"/>
          <c:order val="2"/>
          <c:tx>
            <c:strRef>
              <c:f>'Suivi du budget'!$G$6:$G$10</c:f>
              <c:strCache>
                <c:ptCount val="1"/>
              </c:strCache>
            </c:strRef>
          </c:tx>
          <c:spPr>
            <a:solidFill>
              <a:schemeClr val="accent1">
                <a:shade val="65000"/>
              </a:schemeClr>
            </a:solidFill>
            <a:ln>
              <a:noFill/>
            </a:ln>
            <a:effectLst/>
          </c:spPr>
          <c:invertIfNegative val="0"/>
          <c:cat>
            <c:strLit>
              <c:ptCount val="1"/>
            </c:strLit>
          </c:cat>
          <c:val>
            <c:numLit>
              <c:formatCode>General</c:formatCode>
              <c:ptCount val="1"/>
              <c:pt idx="0">
                <c:v>0</c:v>
              </c:pt>
            </c:numLit>
          </c:val>
          <c:extLst>
            <c:ext xmlns:c16="http://schemas.microsoft.com/office/drawing/2014/chart" uri="{C3380CC4-5D6E-409C-BE32-E72D297353CC}">
              <c16:uniqueId val="{00000002-F8C7-42D4-B84E-FFDE5688CCBA}"/>
            </c:ext>
          </c:extLst>
        </c:ser>
        <c:dLbls>
          <c:showLegendKey val="0"/>
          <c:showVal val="0"/>
          <c:showCatName val="0"/>
          <c:showSerName val="0"/>
          <c:showPercent val="0"/>
          <c:showBubbleSize val="0"/>
        </c:dLbls>
        <c:gapWidth val="32"/>
        <c:axId val="407466232"/>
        <c:axId val="1"/>
      </c:barChart>
      <c:catAx>
        <c:axId val="407466232"/>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6232"/>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'[3]Annexe 10_Autres dépenses'!#REF!</c:f>
          <c:strCache>
            <c:ptCount val="1"/>
            <c:pt idx="0">
              <c:v>#REF!</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11_Autres dépenses '!$C$10</c:f>
              <c:strCache>
                <c:ptCount val="1"/>
                <c:pt idx="0">
                  <c:v>Catégorie de dépenses</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D063-4BCC-ADD1-69EC0B3996F2}"/>
            </c:ext>
          </c:extLst>
        </c:ser>
        <c:ser>
          <c:idx val="1"/>
          <c:order val="1"/>
          <c:tx>
            <c:strRef>
              <c:f>'Annexe 11_Autres dépenses '!$E$10</c:f>
              <c:strCache>
                <c:ptCount val="1"/>
                <c:pt idx="0">
                  <c:v>Référence facture</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D063-4BCC-ADD1-69EC0B3996F2}"/>
            </c:ext>
          </c:extLst>
        </c:ser>
        <c:ser>
          <c:idx val="2"/>
          <c:order val="2"/>
          <c:tx>
            <c:strRef>
              <c:f>'Annexe 11_Autres dépenses '!$F$10</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D063-4BCC-ADD1-69EC0B3996F2}"/>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'[2]Annexe 10.1_Budget préliminaire'!$B$8</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'[5]Annexe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B923-4B8B-A2A1-EB83BC27BA45}"/>
            </c:ext>
          </c:extLst>
        </c:ser>
        <c:ser>
          <c:idx val="1"/>
          <c:order val="1"/>
          <c:tx>
            <c:strRef>
              <c:f>'[5]Annexe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B923-4B8B-A2A1-EB83BC27BA45}"/>
            </c:ext>
          </c:extLst>
        </c:ser>
        <c:ser>
          <c:idx val="2"/>
          <c:order val="2"/>
          <c:tx>
            <c:strRef>
              <c:f>'Annexe 12.1_Budget préliminaire'!$C$8</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B923-4B8B-A2A1-EB83BC27BA45}"/>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'[2]Annexe 10.2_Financement Projet'!$B$8</c:f>
          <c:strCache>
            <c:ptCount val="1"/>
            <c:pt idx="0">
              <c:v>Sources de financement</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0-C706-4786-8C4D-9967C0A265C2}"/>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'[5]Annexe 3_coûts détaillés'!#REF!</c15:sqref>
                        </c15:formulaRef>
                      </c:ext>
                    </c:extLst>
                    <c:strCache>
                      <c:ptCount val="1"/>
                      <c:pt idx="0">
                        <c:v>#REF!</c:v>
                      </c:pt>
                    </c:strCache>
                  </c:strRef>
                </c15:tx>
              </c15:filteredSeriesTitle>
            </c:ext>
            <c:ext xmlns:c16="http://schemas.microsoft.com/office/drawing/2014/chart" uri="{C3380CC4-5D6E-409C-BE32-E72D297353CC}">
              <c16:uniqueId val="{00000001-C706-4786-8C4D-9967C0A265C2}"/>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'[6]Annexe 10'!#REF!</c15:sqref>
                        </c15:formulaRef>
                      </c:ext>
                    </c:extLst>
                    <c:strCache>
                      <c:ptCount val="1"/>
                      <c:pt idx="0">
                        <c:v>#REF!</c:v>
                      </c:pt>
                    </c:strCache>
                  </c:strRef>
                </c15:tx>
              </c15:filteredSeriesTitle>
            </c:ext>
            <c:ext xmlns:c16="http://schemas.microsoft.com/office/drawing/2014/chart" uri="{C3380CC4-5D6E-409C-BE32-E72D297353CC}">
              <c16:uniqueId val="{00000002-C706-4786-8C4D-9967C0A265C2}"/>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'[6]Annexe 14_Coûts détaillés'!$B$10</c:f>
          <c:strCache>
            <c:ptCount val="1"/>
            <c:pt idx="0">
              <c:v>Description</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'[5]Annexe 3_coûts détaillés'!#REF!</c:f>
              <c:strCache>
                <c:ptCount val="1"/>
                <c:pt idx="0">
                  <c:v>#REF!</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3555-4559-8555-3A89FC37179B}"/>
            </c:ext>
          </c:extLst>
        </c:ser>
        <c:ser>
          <c:idx val="1"/>
          <c:order val="1"/>
          <c:tx>
            <c:strRef>
              <c:f>'[5]Annexe 3_coûts détaillés'!#REF!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3555-4559-8555-3A89FC37179B}"/>
            </c:ext>
          </c:extLst>
        </c:ser>
        <c:ser>
          <c:idx val="2"/>
          <c:order val="2"/>
          <c:tx>
            <c:strRef>
              <c:f>'Annexe 17_Budget final'!$C$11</c:f>
              <c:strCache>
                <c:ptCount val="1"/>
                <c:pt idx="0">
                  <c:v>Montant avant taxes</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3555-4559-8555-3A89FC37179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'[3]Annexe 10_Autres dépenses'!#REF!</c:f>
          <c:strCache>
            <c:ptCount val="1"/>
            <c:pt idx="0">
              <c:v>#REF!</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0-0819-4256-88A3-68F92FC953E0}"/>
            </c:ext>
          </c:extLst>
        </c:ser>
        <c:ser>
          <c:idx val="1"/>
          <c:order val="1"/>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1-0819-4256-88A3-68F92FC953E0}"/>
            </c:ext>
          </c:extLst>
        </c:ser>
        <c:ser>
          <c:idx val="2"/>
          <c:order val="2"/>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'Annexe 1'!#REF!</c15:sqref>
                        </c15:formulaRef>
                      </c:ext>
                    </c:extLst>
                    <c:strCache>
                      <c:ptCount val="1"/>
                      <c:pt idx="0">
                        <c:v>#REF!</c:v>
                      </c:pt>
                    </c:strCache>
                  </c:strRef>
                </c15:tx>
              </c15:filteredSeriesTitle>
            </c:ext>
            <c:ext xmlns:c16="http://schemas.microsoft.com/office/drawing/2014/chart" uri="{C3380CC4-5D6E-409C-BE32-E72D297353CC}">
              <c16:uniqueId val="{00000002-0819-4256-88A3-68F92FC953E0}"/>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'[3]V#1'!$B$9</c:f>
          <c:strCache>
            <c:ptCount val="1"/>
            <c:pt idx="0">
              <c:v>Description du versement</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2_DV#1'!$C$9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65B1-427F-8557-FAFB52403B2C}"/>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65B1-427F-8557-FAFB52403B2C}"/>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65B1-427F-8557-FAFB52403B2C}"/>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'[3]RD#1DV#2 '!$B$9</c:f>
          <c:strCache>
            <c:ptCount val="1"/>
            <c:pt idx="0">
              <c:v>Relevé des dépenses RD#1</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2_DV#2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4E04-4D20-A52B-51BCAAE446A7}"/>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4E04-4D20-A52B-51BCAAE446A7}"/>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4E04-4D20-A52B-51BCAAE446A7}"/>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'[4]DV#T ou DV#P'!$B$9</c:f>
          <c:strCache>
            <c:ptCount val="1"/>
            <c:pt idx="0">
              <c:v>Description de la demande</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2_DV#T ou DV#P'!$C$9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984-4133-9D7B-BCD2881463E5}"/>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984-4133-9D7B-BCD2881463E5}"/>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984-4133-9D7B-BCD2881463E5}"/>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'[3]RD#2-DV#3 '!$B$9</c:f>
          <c:strCache>
            <c:ptCount val="1"/>
            <c:pt idx="0">
              <c:v>Description des dépenses RD#2</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2_DV#3-RD#2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4426-44C2-8947-90723D003C4B}"/>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4426-44C2-8947-90723D003C4B}"/>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4426-44C2-8947-90723D003C4B}"/>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'[3]RD#3-DV#4 '!$B$9</c:f>
          <c:strCache>
            <c:ptCount val="1"/>
            <c:pt idx="0">
              <c:v>Description des dépenses RD#3</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2_DV#4-RD#3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7688-45FE-9D72-5AD324ED0F21}"/>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7688-45FE-9D72-5AD324ED0F21}"/>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7688-45FE-9D72-5AD324ED0F21}"/>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'[3]RD#4-DV#5 '!$B$9</c:f>
          <c:strCache>
            <c:ptCount val="1"/>
            <c:pt idx="0">
              <c:v>Description des dépenses RD#4</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2_DV#5-RD#4 '!$C$9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A33-4930-97C7-4167F4A869E7}"/>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A33-4930-97C7-4167F4A869E7}"/>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A33-4930-97C7-4167F4A869E7}"/>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'[3]RD#5'!$B$9</c:f>
          <c:strCache>
            <c:ptCount val="1"/>
            <c:pt idx="0">
              <c:v>Description des dépenses RD#5</c:v>
            </c:pt>
          </c:strCache>
        </c:strRef>
      </c:tx>
      <c:layout>
        <c:manualLayout>
          <c:xMode val="edge"/>
          <c:yMode val="edge"/>
          <c:x val="2.0478452918729805E-2"/>
          <c:y val="4.4321591380024866E-2"/>
        </c:manualLayout>
      </c:layout>
      <c:overlay val="0"/>
      <c:spPr>
        <a:noFill/>
        <a:ln w="25400">
          <a:noFill/>
        </a:ln>
      </c:spPr>
      <c:txPr>
        <a:bodyPr rot="0" spcFirstLastPara="1" vertOverflow="ellipsis" vert="horz" wrap="square" anchor="ctr" anchorCtr="1"/>
        <a:lstStyle/>
        <a:p>
          <a:pPr>
            <a:defRPr sz="2200" b="0" i="0" u="none" strike="noStrike" kern="1200" cap="all" baseline="0">
              <a:solidFill>
                <a:schemeClr val="accent1"/>
              </a:solidFill>
              <a:latin typeface="+mj-lt"/>
              <a:ea typeface="+mn-ea"/>
              <a:cs typeface="+mn-cs"/>
            </a:defRPr>
          </a:pPr>
          <a:endParaRPr lang="fr-FR"/>
        </a:p>
      </c:txPr>
    </c:title>
    <c:autoTitleDeleted val="0"/>
    <c:plotArea>
      <c:layout>
        <c:manualLayout>
          <c:layoutTarget val="inner"/>
          <c:xMode val="edge"/>
          <c:yMode val="edge"/>
          <c:x val="2.8170039443319767E-2"/>
          <c:y val="0.47319353501864903"/>
          <c:w val="0.92740343627259358"/>
          <c:h val="0.22721887227259591"/>
        </c:manualLayout>
      </c:layout>
      <c:barChart>
        <c:barDir val="bar"/>
        <c:grouping val="clustered"/>
        <c:varyColors val="0"/>
        <c:ser>
          <c:idx val="0"/>
          <c:order val="0"/>
          <c:tx>
            <c:strRef>
              <c:f>'Annexe 2_RD#5'!$C$9</c:f>
              <c:strCache>
                <c:ptCount val="1"/>
                <c:pt idx="0">
                  <c:v>Montant                                                  </c:v>
                </c:pt>
              </c:strCache>
            </c:strRef>
          </c:tx>
          <c:spPr>
            <a:solidFill>
              <a:schemeClr val="accent1">
                <a:tint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0-1639-4221-B254-1F02CF86CD6A}"/>
            </c:ext>
          </c:extLst>
        </c:ser>
        <c:ser>
          <c:idx val="1"/>
          <c:order val="1"/>
          <c:tx>
            <c:strRef>
              <c:f>'[4]DV#1'!#REF!</c:f>
              <c:strCache>
                <c:ptCount val="1"/>
                <c:pt idx="0">
                  <c:v>#REF!</c:v>
                </c:pt>
              </c:strCache>
            </c:strRef>
          </c:tx>
          <c:spPr>
            <a:solidFill>
              <a:srgbClr val="73B5C2"/>
            </a:solidFill>
            <a:ln w="25400">
              <a:noFill/>
            </a:ln>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1-1639-4221-B254-1F02CF86CD6A}"/>
            </c:ext>
          </c:extLst>
        </c:ser>
        <c:ser>
          <c:idx val="2"/>
          <c:order val="2"/>
          <c:tx>
            <c:strRef>
              <c:f>'[4]DV#1'!#REF!</c:f>
              <c:strCache>
                <c:ptCount val="1"/>
                <c:pt idx="0">
                  <c:v>#REF!</c:v>
                </c:pt>
              </c:strCache>
            </c:strRef>
          </c:tx>
          <c:spPr>
            <a:solidFill>
              <a:schemeClr val="accent1">
                <a:shade val="65000"/>
              </a:schemeClr>
            </a:solidFill>
            <a:ln>
              <a:noFill/>
            </a:ln>
            <a:effectLst/>
          </c:spPr>
          <c:invertIfNegative val="0"/>
          <c:cat>
            <c:strLit>
              <c:ptCount val="1"/>
            </c:strLit>
          </c:cat>
          <c:val>
            <c:numRef>
              <c:f>'[2]Montage financier'!#REF!</c:f>
              <c:numCache>
                <c:formatCode>General</c:formatCode>
                <c:ptCount val="1"/>
                <c:pt idx="0">
                  <c:v>1</c:v>
                </c:pt>
              </c:numCache>
            </c:numRef>
          </c:val>
          <c:extLst>
            <c:ext xmlns:c16="http://schemas.microsoft.com/office/drawing/2014/chart" uri="{C3380CC4-5D6E-409C-BE32-E72D297353CC}">
              <c16:uniqueId val="{00000002-1639-4221-B254-1F02CF86CD6A}"/>
            </c:ext>
          </c:extLst>
        </c:ser>
        <c:dLbls>
          <c:showLegendKey val="0"/>
          <c:showVal val="0"/>
          <c:showCatName val="0"/>
          <c:showSerName val="0"/>
          <c:showPercent val="0"/>
          <c:showBubbleSize val="0"/>
        </c:dLbls>
        <c:gapWidth val="32"/>
        <c:axId val="407465904"/>
        <c:axId val="1"/>
      </c:barChart>
      <c:catAx>
        <c:axId val="407465904"/>
        <c:scaling>
          <c:orientation val="minMax"/>
        </c:scaling>
        <c:delete val="1"/>
        <c:axPos val="l"/>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b"/>
        <c:majorGridlines>
          <c:spPr>
            <a:ln w="9525" cap="flat" cmpd="sng" algn="ctr">
              <a:solidFill>
                <a:schemeClr val="tx2">
                  <a:lumMod val="60000"/>
                  <a:lumOff val="40000"/>
                </a:schemeClr>
              </a:solidFill>
              <a:prstDash val="solid"/>
              <a:round/>
            </a:ln>
            <a:effectLst/>
          </c:spPr>
        </c:majorGridlines>
        <c:numFmt formatCode="#,##0\ &quot;€&quot;" sourceLinked="0"/>
        <c:majorTickMark val="out"/>
        <c:minorTickMark val="none"/>
        <c:tickLblPos val="nextTo"/>
        <c:spPr>
          <a:noFill/>
          <a:ln w="9525" cap="flat" cmpd="sng" algn="ctr">
            <a:solidFill>
              <a:schemeClr val="tx2">
                <a:lumMod val="60000"/>
                <a:lumOff val="4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fr-FR"/>
          </a:p>
        </c:txPr>
        <c:crossAx val="407465904"/>
        <c:crosses val="autoZero"/>
        <c:crossBetween val="between"/>
        <c:dispUnits>
          <c:builtInUnit val="thousands"/>
          <c:dispUnitsLbl>
            <c:layout>
              <c:manualLayout>
                <c:xMode val="edge"/>
                <c:yMode val="edge"/>
                <c:x val="1.661150461181652E-2"/>
                <c:y val="0.85525127780080135"/>
              </c:manualLayout>
            </c:layout>
            <c:tx>
              <c:rich>
                <a:bodyPr rot="0" spcFirstLastPara="1" vertOverflow="ellipsis" vert="horz" wrap="square" anchor="ctr" anchorCtr="1"/>
                <a:lstStyle/>
                <a:p>
                  <a:pPr>
                    <a:defRPr sz="1000" b="0" i="0" u="none" strike="noStrike" kern="1200" cap="none" spc="30" baseline="0">
                      <a:solidFill>
                        <a:schemeClr val="tx2"/>
                      </a:solidFill>
                      <a:latin typeface="+mn-lt"/>
                      <a:ea typeface="+mn-ea"/>
                      <a:cs typeface="+mn-cs"/>
                    </a:defRPr>
                  </a:pPr>
                  <a:r>
                    <a:rPr lang="fr-FR" sz="1000" b="0" i="0" cap="none" spc="30" baseline="0">
                      <a:solidFill>
                        <a:schemeClr val="tx2"/>
                      </a:solidFill>
                    </a:rPr>
                    <a:t>En milliers</a:t>
                  </a:r>
                </a:p>
              </c:rich>
            </c:tx>
            <c:spPr>
              <a:noFill/>
              <a:ln w="25400">
                <a:noFill/>
              </a:ln>
            </c:spPr>
          </c:dispUnitsLbl>
        </c:dispUnits>
      </c:valAx>
      <c:spPr>
        <a:noFill/>
        <a:ln w="25400">
          <a:noFill/>
        </a:ln>
      </c:spPr>
    </c:plotArea>
    <c:legend>
      <c:legendPos val="t"/>
      <c:layout>
        <c:manualLayout>
          <c:xMode val="edge"/>
          <c:yMode val="edge"/>
          <c:x val="2.4794772993801302E-4"/>
          <c:y val="0.26485709283570924"/>
          <c:w val="0.52519012103051554"/>
          <c:h val="0.14388451443569553"/>
        </c:manualLayout>
      </c:layout>
      <c:overlay val="0"/>
      <c:spPr>
        <a:noFill/>
        <a:ln w="25400">
          <a:noFill/>
        </a:ln>
      </c:spPr>
      <c:txPr>
        <a:bodyPr rot="0" spcFirstLastPara="1" vertOverflow="ellipsis" vert="horz" wrap="square" anchor="ctr" anchorCtr="1"/>
        <a:lstStyle/>
        <a:p>
          <a:pPr>
            <a:defRPr sz="1200" b="0" i="0" u="none" strike="noStrike" kern="1200" cap="all" baseline="0">
              <a:solidFill>
                <a:schemeClr val="tx2"/>
              </a:solidFill>
              <a:latin typeface="+mn-lt"/>
              <a:ea typeface="+mn-ea"/>
              <a:cs typeface="+mn-cs"/>
            </a:defRPr>
          </a:pPr>
          <a:endParaRPr lang="fr-FR"/>
        </a:p>
      </c:txPr>
    </c:legend>
    <c:plotVisOnly val="1"/>
    <c:dispBlanksAs val="gap"/>
    <c:showDLblsOverMax val="0"/>
  </c:chart>
  <c:spPr>
    <a:noFill/>
    <a:ln w="9525">
      <a:noFill/>
    </a:ln>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5.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0</xdr:col>
      <xdr:colOff>76200</xdr:colOff>
      <xdr:row>9</xdr:row>
      <xdr:rowOff>0</xdr:rowOff>
    </xdr:from>
    <xdr:to>
      <xdr:col>5</xdr:col>
      <xdr:colOff>95250</xdr:colOff>
      <xdr:row>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15E75FEB-ECF3-40EE-8DD3-5D14E47BE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C3952802-B29D-445C-993C-E5890A89C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5</xdr:row>
      <xdr:rowOff>0</xdr:rowOff>
    </xdr:from>
    <xdr:to>
      <xdr:col>9</xdr:col>
      <xdr:colOff>0</xdr:colOff>
      <xdr:row>5</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91045242-19A0-4851-9A46-DCC0CBF25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16</xdr:row>
      <xdr:rowOff>180975</xdr:rowOff>
    </xdr:from>
    <xdr:to>
      <xdr:col>6</xdr:col>
      <xdr:colOff>0</xdr:colOff>
      <xdr:row>25</xdr:row>
      <xdr:rowOff>19050</xdr:rowOff>
    </xdr:to>
    <xdr:sp macro="" textlink="">
      <xdr:nvSpPr>
        <xdr:cNvPr id="2" name="ZoneTexte 1">
          <a:extLst>
            <a:ext uri="{FF2B5EF4-FFF2-40B4-BE49-F238E27FC236}">
              <a16:creationId xmlns:a16="http://schemas.microsoft.com/office/drawing/2014/main" id="{8FD49F70-1A52-4690-5C75-96F6CBD862C6}"/>
            </a:ext>
          </a:extLst>
        </xdr:cNvPr>
        <xdr:cNvSpPr txBox="1"/>
      </xdr:nvSpPr>
      <xdr:spPr>
        <a:xfrm>
          <a:off x="123825" y="6010275"/>
          <a:ext cx="7543800" cy="2314575"/>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a:latin typeface="+mn-lt"/>
              <a:ea typeface="+mn-lt"/>
              <a:cs typeface="+mn-lt"/>
            </a:rPr>
            <a:t>-Selon le tableau en exemple ci-haut, si le CPE a dépensé 1 000 000$ plutôt que 900 000$ à la phase de réalisation 1, il se verra tout de même verser 900 000$ à la phase de réalisation 2, soit le montant préétabli à cette phase (900 000$) pour un montant total versé de 1 800 000$.  Le CPE doit suivre le projet afin de s’assurer du respect du budget autorisé. Advenant un dépassement anticipé, l’approbation du Ministère est requise. </a:t>
          </a:r>
        </a:p>
        <a:p>
          <a:pPr marL="0" indent="0" algn="l"/>
          <a:endParaRPr lang="en-US" sz="1100">
            <a:latin typeface="+mn-lt"/>
            <a:ea typeface="+mn-lt"/>
            <a:cs typeface="+mn-lt"/>
          </a:endParaRPr>
        </a:p>
        <a:p>
          <a:pPr marL="0" indent="0" algn="l"/>
          <a:r>
            <a:rPr lang="en-US" sz="1100">
              <a:latin typeface="+mn-lt"/>
              <a:ea typeface="+mn-lt"/>
              <a:cs typeface="+mn-lt"/>
            </a:rPr>
            <a:t>-Selon le tableau en exemple ci-haut, si le CPE a dépensé 800 000$ plutôt que 900 000$ à la phase de réalisation 1, il se verra tout de même verser 900 000$ à la phase de réalisation 2, soit le montant prévu à cette phase pour un montant total versé de 1 800 000$.  L’écart sera ajusté à la phase finale du projet.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29468</xdr:colOff>
      <xdr:row>2</xdr:row>
      <xdr:rowOff>152840</xdr:rowOff>
    </xdr:to>
    <xdr:pic>
      <xdr:nvPicPr>
        <xdr:cNvPr id="4" name="Image 3">
          <a:extLst>
            <a:ext uri="{FF2B5EF4-FFF2-40B4-BE49-F238E27FC236}">
              <a16:creationId xmlns:a16="http://schemas.microsoft.com/office/drawing/2014/main" id="{677C74B6-7254-4EE1-91DF-8E56D6BD1C6A}"/>
            </a:ext>
          </a:extLst>
        </xdr:cNvPr>
        <xdr:cNvPicPr>
          <a:picLocks noChangeAspect="1"/>
        </xdr:cNvPicPr>
      </xdr:nvPicPr>
      <xdr:blipFill>
        <a:blip xmlns:r="http://schemas.openxmlformats.org/officeDocument/2006/relationships" r:embed="rId1"/>
        <a:stretch>
          <a:fillRect/>
        </a:stretch>
      </xdr:blipFill>
      <xdr:spPr>
        <a:xfrm>
          <a:off x="123825" y="0"/>
          <a:ext cx="1505843" cy="6767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9</xdr:row>
      <xdr:rowOff>0</xdr:rowOff>
    </xdr:from>
    <xdr:to>
      <xdr:col>10</xdr:col>
      <xdr:colOff>95250</xdr:colOff>
      <xdr:row>9</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6BF4226D-EF48-4CF5-A9AB-3452896B3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7</xdr:row>
      <xdr:rowOff>0</xdr:rowOff>
    </xdr:from>
    <xdr:to>
      <xdr:col>6</xdr:col>
      <xdr:colOff>0</xdr:colOff>
      <xdr:row>7</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078F6B6D-0982-4D18-8C3F-F104A919A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7</xdr:row>
      <xdr:rowOff>0</xdr:rowOff>
    </xdr:from>
    <xdr:to>
      <xdr:col>2</xdr:col>
      <xdr:colOff>0</xdr:colOff>
      <xdr:row>7</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90A4EA1-C9D8-415A-8BE5-A518AC715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14</xdr:col>
      <xdr:colOff>0</xdr:colOff>
      <xdr:row>40</xdr:row>
      <xdr:rowOff>65055</xdr:rowOff>
    </xdr:to>
    <xdr:pic>
      <xdr:nvPicPr>
        <xdr:cNvPr id="2" name="Image 1">
          <a:extLst>
            <a:ext uri="{FF2B5EF4-FFF2-40B4-BE49-F238E27FC236}">
              <a16:creationId xmlns:a16="http://schemas.microsoft.com/office/drawing/2014/main" id="{F52C71CF-5768-407E-B9E9-C90763EFCF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0075"/>
          <a:ext cx="10668000" cy="675795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10</xdr:row>
      <xdr:rowOff>0</xdr:rowOff>
    </xdr:from>
    <xdr:to>
      <xdr:col>6</xdr:col>
      <xdr:colOff>0</xdr:colOff>
      <xdr:row>10</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94E5F4D2-38A5-4705-81BE-33394D358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3</xdr:row>
      <xdr:rowOff>0</xdr:rowOff>
    </xdr:from>
    <xdr:to>
      <xdr:col>6</xdr:col>
      <xdr:colOff>0</xdr:colOff>
      <xdr:row>3</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CDA4504-013C-484D-AB2E-C42A9EE2D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F44A16C2-212C-4AE4-B400-F0D73CE9C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2C9523CA-F1D2-4C0C-B6D3-ED39E5842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B5A7D140-F921-4474-B532-2109A380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C9A52828-4B96-458C-ACC6-7F60071E8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EDF82FC6-161E-4B95-8EB9-D12801D6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A2CA133B-CDB7-41F5-9B24-CD58CF547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8</xdr:row>
      <xdr:rowOff>0</xdr:rowOff>
    </xdr:from>
    <xdr:to>
      <xdr:col>3</xdr:col>
      <xdr:colOff>95250</xdr:colOff>
      <xdr:row>8</xdr:row>
      <xdr:rowOff>0</xdr:rowOff>
    </xdr:to>
    <xdr:graphicFrame macro="">
      <xdr:nvGraphicFramePr>
        <xdr:cNvPr id="2" name="Revenue" descr="Bar chart comparing Prior, Proposed and Actual revenue for the fiscal year.">
          <a:extLst>
            <a:ext uri="{FF2B5EF4-FFF2-40B4-BE49-F238E27FC236}">
              <a16:creationId xmlns:a16="http://schemas.microsoft.com/office/drawing/2014/main" id="{5E2DB6AE-562C-4A60-85C0-9B0FD1026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20Proc&#233;dures\INFRA%20%20PFI%20SPII\PFI%20-%20SPII\Versements%20PFI\PFI_Annexes%20prescrites_2022\PFI_Suivi_Proj-futurs.xlsx?6CEEEE0D" TargetMode="External"/><Relationship Id="rId1" Type="http://schemas.openxmlformats.org/officeDocument/2006/relationships/externalLinkPath" Target="file:///\\6CEEEE0D\PFI_Suivi_Proj-futurs.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20Proc&#233;dures\INFRA%20%20PFI%20SPII\PFI%20-%20SPII\Processus%20-%20Versements%20-PFI\PFI_Annexes_%209%20-11-14%20_Versements.xlsx?B3590C4C" TargetMode="External"/><Relationship Id="rId1" Type="http://schemas.openxmlformats.org/officeDocument/2006/relationships/externalLinkPath" Target="file:///\\B3590C4C\PFI_Annexes_%209%20-11-14%20_Versement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INFRA%20%20PFI%20SPII\PFI%20-%20SPII\Processus%20-%20Versements%20-PFI\Annexes%20prescrites\PFI_Annexes_%209%20-11-14%20_Versements.xlsx?C3FB6D70" TargetMode="External"/><Relationship Id="rId1" Type="http://schemas.openxmlformats.org/officeDocument/2006/relationships/externalLinkPath" Target="file:///\\C3FB6D70\PFI_Annexes_%209%20-11-14%20_Versements.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mes.reseau.intra\065$\Prive\R06C005A\MFA-DGSGEE-DFISG\PUBLIC\100-Planification-organisation\117-Risques-Optimisation-Processus\Processus%20Proc&#233;dures\INFRA%20%20PFI%20SPII\PFI%20-%20SPII\Versements%20PFI\PFI_Annexes%20prescrites_2022\PFI_Annexes_%20Avec%20Lien.xlsx?6CEEEE0D" TargetMode="External"/><Relationship Id="rId1" Type="http://schemas.openxmlformats.org/officeDocument/2006/relationships/externalLinkPath" Target="file:///\\6CEEEE0D\PFI_Annexes_%20Avec%20Li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ive/R06C005A/MFA-SMFIA-DFSGEE/Public/1000-Organisation-gestion/1400-Planification-admin/1440-%20Risques-optimisation-processus/DFR/PFI_SPII_PQI/Outil_suivi_budget_PFI.NP.xlsb.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mes.reseau.intra\Prive\R06C005A\MFA-DGSGEE-DFISG\PUBLIC\100-Planification-organisation\117-Risques-Optimisation-Processus\Processus\INFRA%20%20PFI%20SPII\PFI%20-%20SPII\Processus%20-%20Versements%20-PFI\PFI_Annexes_%209%20-11-14%20_Versements.xlsx?848C28CF" TargetMode="External"/><Relationship Id="rId1" Type="http://schemas.openxmlformats.org/officeDocument/2006/relationships/externalLinkPath" Target="file:///\\848C28CF\PFI_Annexes_%209%20-11-14%20_Verse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Sommaire_Annexes"/>
      <sheetName val="Sommaire_Versements"/>
      <sheetName val="Annexe 1"/>
      <sheetName val="Annexe 2_DV#T ou DV#P"/>
      <sheetName val="DV#1"/>
      <sheetName val="DV#2 "/>
      <sheetName val="RD#2-DV#3 "/>
      <sheetName val="RD#3-DV#4 "/>
      <sheetName val="RD#4-DV#5 "/>
      <sheetName val="RD#5"/>
      <sheetName val="RD#6 - DV#6"/>
      <sheetName val="Suivi du budget"/>
      <sheetName val="Annexe 3"/>
      <sheetName val="Annexe 4"/>
      <sheetName val="Annexe 5"/>
      <sheetName val="Annexe 6"/>
      <sheetName val="Annexe 7_modalités"/>
      <sheetName val="Annexe 7_calcul"/>
      <sheetName val="Annexe 8"/>
      <sheetName val="Annexe 9"/>
      <sheetName val="Annexe 10"/>
      <sheetName val="Annexe 11_Autres dépenses"/>
      <sheetName val="Annexe 12.1_Budget préliminaire"/>
      <sheetName val="Annexe 12.2_Financement Projet"/>
      <sheetName val="Annexe 13"/>
      <sheetName val="Annexe 14"/>
      <sheetName val="Annexe 15"/>
      <sheetName val="Annexe 16_Budget final"/>
      <sheetName val="Instructions"/>
      <sheetName val="Sommaire"/>
      <sheetName val="DV#T ou DV#P"/>
      <sheetName val="Adm_déc_PFI"/>
      <sheetName val="Montage financier"/>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row r="9">
          <cell r="B9" t="str">
            <v>Description des dépenses RD#6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ow r="9">
          <cell r="I9">
            <v>0</v>
          </cell>
        </row>
      </sheetData>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Adm_déc_PFI"/>
      <sheetName val="Annexe 10.1_Budget préliminaire"/>
      <sheetName val="Annexe 10.2_Financement Projet"/>
      <sheetName val="Annexe 14_Budget Final"/>
      <sheetName val="Feuil2"/>
      <sheetName val="Montage financier"/>
      <sheetName val="Annexe 10_Autres dépenses"/>
      <sheetName val="DV#1"/>
    </sheetNames>
    <sheetDataSet>
      <sheetData sheetId="0"/>
      <sheetData sheetId="1">
        <row r="3">
          <cell r="C3" t="str">
            <v>Sélectionner</v>
          </cell>
        </row>
      </sheetData>
      <sheetData sheetId="2"/>
      <sheetData sheetId="3"/>
      <sheetData sheetId="4"/>
      <sheetData sheetId="5"/>
      <sheetData sheetId="6"/>
      <sheetData sheetId="7"/>
      <sheetData sheetId="8"/>
      <sheetData sheetId="9">
        <row r="14">
          <cell r="I14">
            <v>0</v>
          </cell>
        </row>
      </sheetData>
      <sheetData sheetId="10">
        <row r="19">
          <cell r="G19">
            <v>0</v>
          </cell>
        </row>
      </sheetData>
      <sheetData sheetId="11"/>
      <sheetData sheetId="12"/>
      <sheetData sheetId="13" refreshError="1"/>
      <sheetData sheetId="14">
        <row r="8">
          <cell r="B8" t="str">
            <v>Description</v>
          </cell>
        </row>
      </sheetData>
      <sheetData sheetId="15">
        <row r="8">
          <cell r="B8" t="str">
            <v>Sources de financement</v>
          </cell>
        </row>
      </sheetData>
      <sheetData sheetId="16"/>
      <sheetData sheetId="17"/>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Montage financier"/>
      <sheetName val="DV#1"/>
      <sheetName val="Adm_déc_PFI"/>
      <sheetName val="Annexe 10_Autres dépenses"/>
    </sheetNames>
    <sheetDataSet>
      <sheetData sheetId="0"/>
      <sheetData sheetId="1">
        <row r="3">
          <cell r="C3" t="str">
            <v>Sélectionner</v>
          </cell>
        </row>
        <row r="4">
          <cell r="D4" t="str">
            <v>Sélectionner</v>
          </cell>
        </row>
      </sheetData>
      <sheetData sheetId="2"/>
      <sheetData sheetId="3">
        <row r="9">
          <cell r="B9" t="str">
            <v>Description du versement</v>
          </cell>
        </row>
      </sheetData>
      <sheetData sheetId="4">
        <row r="9">
          <cell r="B9" t="str">
            <v>Relevé des dépenses RD#1</v>
          </cell>
        </row>
      </sheetData>
      <sheetData sheetId="5">
        <row r="9">
          <cell r="B9" t="str">
            <v>Description des dépenses RD#2</v>
          </cell>
        </row>
      </sheetData>
      <sheetData sheetId="6">
        <row r="9">
          <cell r="B9" t="str">
            <v>Description des dépenses RD#3</v>
          </cell>
        </row>
      </sheetData>
      <sheetData sheetId="7">
        <row r="9">
          <cell r="B9" t="str">
            <v>Description des dépenses RD#4</v>
          </cell>
        </row>
      </sheetData>
      <sheetData sheetId="8">
        <row r="9">
          <cell r="B9" t="str">
            <v>Description des dépenses RD#5</v>
          </cell>
        </row>
      </sheetData>
      <sheetData sheetId="9">
        <row r="9">
          <cell r="B9" t="str">
            <v>Description des dépenses RD#6</v>
          </cell>
        </row>
      </sheetData>
      <sheetData sheetId="10">
        <row r="19">
          <cell r="G19">
            <v>0</v>
          </cell>
        </row>
      </sheetData>
      <sheetData sheetId="11"/>
      <sheetData sheetId="12"/>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DV#1"/>
      <sheetName val="DV#2 "/>
      <sheetName val="RD#2-DV#3 "/>
      <sheetName val="RD#3-DV#4 "/>
      <sheetName val="RD#4-DV#5 "/>
      <sheetName val="RD#5"/>
      <sheetName val="RD#6 - DV#6"/>
      <sheetName val="Suivi du budget"/>
      <sheetName val="Annexe 11_Autres dépenses"/>
      <sheetName val="Annexe 16_Budget final"/>
      <sheetName val="Annexe 10_Autres dépenses"/>
      <sheetName val="Annexe 3_coûts détaillés"/>
    </sheetNames>
    <sheetDataSet>
      <sheetData sheetId="0" refreshError="1"/>
      <sheetData sheetId="1" refreshError="1"/>
      <sheetData sheetId="2" refreshError="1">
        <row r="9">
          <cell r="B9" t="str">
            <v>Description de la demande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Sommaire_Versements"/>
      <sheetName val="Annexe 2_DV#1"/>
      <sheetName val="Annexe 2_DV#2 "/>
      <sheetName val="Annexe 2_DV#T ou DV#P"/>
      <sheetName val="Annexe 2_RD#2-DV#3 "/>
      <sheetName val="Annexe 2_RD#3-DV#4 "/>
      <sheetName val="Annexe 2_RD#4-DV#5 "/>
      <sheetName val="Annexe 2_RD#5"/>
      <sheetName val="Annexe 2_RD#6 - DV#6 "/>
      <sheetName val="Suivi du budget"/>
      <sheetName val="Annexe 11_Autres dépenses"/>
      <sheetName val="Annexe 12.1_Budget préliminaire"/>
      <sheetName val="Annexe 12.2_Financement Projet"/>
      <sheetName val="Annexe 17_Budget final"/>
      <sheetName val="Annexe 3_coûts détaillés"/>
    </sheetNames>
    <sheetDataSet>
      <sheetData sheetId="0"/>
      <sheetData sheetId="1">
        <row r="3">
          <cell r="C3" t="str">
            <v>Sélectionner</v>
          </cell>
          <cell r="F3" t="str">
            <v>Sélectionner</v>
          </cell>
        </row>
        <row r="4">
          <cell r="D4" t="str">
            <v>Sélectionner</v>
          </cell>
        </row>
      </sheetData>
      <sheetData sheetId="2"/>
      <sheetData sheetId="3"/>
      <sheetData sheetId="4"/>
      <sheetData sheetId="5"/>
      <sheetData sheetId="6"/>
      <sheetData sheetId="7"/>
      <sheetData sheetId="8"/>
      <sheetData sheetId="9"/>
      <sheetData sheetId="10"/>
      <sheetData sheetId="11">
        <row r="10">
          <cell r="C10" t="str">
            <v>Catégorie de dépenses</v>
          </cell>
        </row>
      </sheetData>
      <sheetData sheetId="12"/>
      <sheetData sheetId="13"/>
      <sheetData sheetId="14"/>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ommaire"/>
      <sheetName val="DV#T ou DV#P"/>
      <sheetName val="V#1"/>
      <sheetName val="RD#1DV#2 "/>
      <sheetName val="RD#2-DV#3 "/>
      <sheetName val="RD#3-DV#4 "/>
      <sheetName val="RD#4-DV#5 "/>
      <sheetName val="RD#5"/>
      <sheetName val="RD#6 - DV#6"/>
      <sheetName val="Suivi du budget"/>
      <sheetName val="Annexe 11_Autres dépenses"/>
      <sheetName val="Annexe 14_Coûts détaillés"/>
      <sheetName val="DV#1"/>
      <sheetName val="Annexe 3_coûts détaillés"/>
      <sheetName val="Annexe 10"/>
      <sheetName val="Montage financier"/>
      <sheetName val="Annexe 10_Autres dépenses"/>
    </sheetNames>
    <sheetDataSet>
      <sheetData sheetId="0"/>
      <sheetData sheetId="1">
        <row r="4">
          <cell r="D4" t="str">
            <v>Sélectionner</v>
          </cell>
        </row>
      </sheetData>
      <sheetData sheetId="2"/>
      <sheetData sheetId="3"/>
      <sheetData sheetId="4"/>
      <sheetData sheetId="5"/>
      <sheetData sheetId="6"/>
      <sheetData sheetId="7"/>
      <sheetData sheetId="8"/>
      <sheetData sheetId="9"/>
      <sheetData sheetId="10"/>
      <sheetData sheetId="11"/>
      <sheetData sheetId="12">
        <row r="10">
          <cell r="B10" t="str">
            <v>Description</v>
          </cell>
        </row>
      </sheetData>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58882D-0AB4-445C-BBB3-0D5149C71C25}" name="TableauChiffreAffaires" displayName="TableauChiffreAffaires" ref="B9:D11" totalsRowShown="0" headerRowDxfId="149" dataDxfId="148" totalsRowDxfId="147">
  <tableColumns count="3">
    <tableColumn id="1" xr3:uid="{7C1D846A-039D-4961-9C34-9E6F909FB644}" name="Description du versement" dataDxfId="146"/>
    <tableColumn id="2" xr3:uid="{CE4A5BED-4EC7-45D6-972C-DEC688F1D07F}" name="Montant " dataDxfId="145" totalsRowDxfId="144">
      <calculatedColumnFormula>[3]Sommaire!D12</calculatedColumnFormula>
    </tableColumn>
    <tableColumn id="7" xr3:uid="{DCE0B8D8-0866-45D0-A45D-009F517FD653}" name="Vérification facture" dataDxfId="143" totalsRowDxfId="142"/>
  </tableColumns>
  <tableStyleInfo name="Non-Profit Budget"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CAF794-142B-4D2A-B8E1-DCE4558A82D9}" name="TableauChiffreAffaires91011126" displayName="TableauChiffreAffaires91011126" ref="B8:F59" totalsRowShown="0" headerRowDxfId="32" dataDxfId="31" totalsRowDxfId="30">
  <tableColumns count="5">
    <tableColumn id="1" xr3:uid="{FA5CBA3C-8968-4730-B81D-5C841660DFF3}" name="Description" dataDxfId="29"/>
    <tableColumn id="4" xr3:uid="{505D501C-4BED-4888-9F24-B7152E2CC78D}" name="Montant avant taxes" dataDxfId="28">
      <calculatedColumnFormula>SUM(C2:C8)</calculatedColumnFormula>
    </tableColumn>
    <tableColumn id="9" xr3:uid="{4876C3B6-F788-4CED-BE32-1B37C5742DAA}" name="Taxes 100%                            TPS 5% / TVQ 9,975%                           " dataDxfId="27">
      <calculatedColumnFormula>SUM(D2:D8)</calculatedColumnFormula>
    </tableColumn>
    <tableColumn id="5" xr3:uid="{5C99DB26-3DF2-4D62-BC69-EDA056A108E8}" name="Total avec                    100% des taxes" dataDxfId="26">
      <calculatedColumnFormula>SUM(E2:E8)</calculatedColumnFormula>
    </tableColumn>
    <tableColumn id="6" xr3:uid="{C2C44AD7-A5C5-49F6-BC62-D06762ED96C5}" name="Coûts du projet avec                                                     50% des taxes" dataDxfId="25">
      <calculatedColumnFormula>SUM(F2:F8)</calculatedColumnFormula>
    </tableColumn>
  </tableColumns>
  <tableStyleInfo name="Non-Profit Budget" showFirstColumn="1"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04DA51-3D92-4497-AB69-81529987CE30}" name="TableauChiffreAffaires9101112613" displayName="TableauChiffreAffaires9101112613" ref="B8:B27" totalsRowShown="0" headerRowDxfId="24" dataDxfId="22" totalsRowDxfId="21" headerRowBorderDxfId="23">
  <tableColumns count="1">
    <tableColumn id="1" xr3:uid="{CB8CD604-C08B-46C6-8CAD-69F9F5F90AD5}" name="Sources de financement" dataDxfId="20"/>
  </tableColumns>
  <tableStyleInfo name="Non-Profit Budget"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44D76DC-7993-449A-A6B0-7B63E4A46936}" name="TableauChiffreAffaires9101112" displayName="TableauChiffreAffaires9101112" ref="B11:F62" totalsRowShown="0" headerRowDxfId="7" dataDxfId="6" totalsRowDxfId="5">
  <tableColumns count="5">
    <tableColumn id="1" xr3:uid="{56AA37E0-2F32-4E5D-BE93-70B6DC9AD76A}" name="Description" dataDxfId="4"/>
    <tableColumn id="4" xr3:uid="{CF974D29-9B0E-4E7A-929B-C6DB84BFBB87}" name="Montant avant taxes" dataDxfId="3">
      <calculatedColumnFormula>SUM(C3:C11)</calculatedColumnFormula>
    </tableColumn>
    <tableColumn id="9" xr3:uid="{1F02A451-D817-4F46-9FAD-DE3D4D32AB34}" name="Taxes 100%                                                     " dataDxfId="2">
      <calculatedColumnFormula>SUM(D3:D11)</calculatedColumnFormula>
    </tableColumn>
    <tableColumn id="5" xr3:uid="{41052A1D-8B27-42AC-81CE-CBD93437537A}" name="Total avec 100% des taxes" dataDxfId="1">
      <calculatedColumnFormula>SUM(E3:E11)</calculatedColumnFormula>
    </tableColumn>
    <tableColumn id="6" xr3:uid="{D3CE1330-5474-4AFC-954C-D8E282F8E219}" name="Coûts du projet avec 50% des taxes" dataDxfId="0">
      <calculatedColumnFormula>SUM(F3:F11)</calculatedColumnFormula>
    </tableColumn>
  </tableColumns>
  <tableStyleInfo name="Non-Profit Budget"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3A694F-05BF-4AB5-A89C-6817B926901C}" name="TableauChiffreAffaires4" displayName="TableauChiffreAffaires4" ref="B9:D11" totalsRowShown="0" headerRowDxfId="138" dataDxfId="137" totalsRowDxfId="136">
  <tableColumns count="3">
    <tableColumn id="1" xr3:uid="{5A283BD3-8EC8-4D2E-9D55-A3BD3719EE6C}" name="Relevé des dépenses RD#1" dataDxfId="135"/>
    <tableColumn id="2" xr3:uid="{C97A2123-F8BF-4FD1-B104-93CFC0A28A3F}" name="Montant " dataDxfId="134"/>
    <tableColumn id="7" xr3:uid="{0FF9E658-4AAC-48C6-BDDA-393D21D95F84}" name="Vérification facture" dataDxfId="133" totalsRowDxfId="132"/>
  </tableColumns>
  <tableStyleInfo name="Non-Profit Budget"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66EBD47-1D8F-4743-A853-2C9DD1D4262C}" name="TableauChiffreAffaires3" displayName="TableauChiffreAffaires3" ref="B9:D12" totalsRowShown="0" headerRowDxfId="128" dataDxfId="127" totalsRowDxfId="126">
  <tableColumns count="3">
    <tableColumn id="1" xr3:uid="{6C3770C9-95CD-454B-BD7B-377E32892917}" name="Description de la demande" dataDxfId="125"/>
    <tableColumn id="2" xr3:uid="{02D7EC3C-7AA5-40C0-91D8-F26D97F3FE35}" name="Montant                                                 " dataDxfId="124" totalsRowDxfId="123">
      <calculatedColumnFormula>[4]Sommaire!D14</calculatedColumnFormula>
    </tableColumn>
    <tableColumn id="7" xr3:uid="{1BFF24ED-5660-46DD-8CD5-3F3D2CD5F077}" name="Vérification facture" dataDxfId="122" totalsRowDxfId="121"/>
  </tableColumns>
  <tableStyleInfo name="Non-Profit Budget"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058EEBC-5A07-4C87-AF6D-D99ECAB0B495}" name="TableauChiffreAffaires45" displayName="TableauChiffreAffaires45" ref="B9:D18" totalsRowShown="0" headerRowDxfId="117" dataDxfId="116" totalsRowDxfId="115">
  <tableColumns count="3">
    <tableColumn id="1" xr3:uid="{FDA417CF-A249-479E-8A94-8D2DA7428D7F}" name="Description des dépenses RD#2" dataDxfId="114"/>
    <tableColumn id="2" xr3:uid="{6FB867CB-78D0-45CF-8461-DE4821E27BC3}" name="Montant                                                    " dataDxfId="113" totalsRowDxfId="112"/>
    <tableColumn id="7" xr3:uid="{B0D97359-864C-40D2-B907-21D5E688D375}" name="Vérification facture" dataDxfId="111" totalsRowDxfId="110"/>
  </tableColumns>
  <tableStyleInfo name="Non-Profit Budget"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F176B5-0E35-4623-AF28-51DC9FBFC2FD}" name="TableauChiffreAffaires457" displayName="TableauChiffreAffaires457" ref="B9:D17" totalsRowShown="0" headerRowDxfId="106" dataDxfId="105" totalsRowDxfId="104">
  <tableColumns count="3">
    <tableColumn id="1" xr3:uid="{8CFCEE1D-A608-4376-A1C7-51FBE7DB1456}" name="Description des dépenses RD#3" dataDxfId="103"/>
    <tableColumn id="2" xr3:uid="{BE28C224-4B34-487B-824A-6E7D47C7F9E1}" name="Montant                                                   " dataDxfId="102" totalsRowDxfId="101"/>
    <tableColumn id="7" xr3:uid="{35150911-47A5-4FCC-A207-8C1952CE5E45}" name="Vérification facture" dataDxfId="100" totalsRowDxfId="99"/>
  </tableColumns>
  <tableStyleInfo name="Non-Profit Budget"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00E65E-CFB3-4D89-BA67-ED6B554DE457}" name="TableauChiffreAffaires4578" displayName="TableauChiffreAffaires4578" ref="B9:D17" totalsRowShown="0" headerRowDxfId="95" dataDxfId="94" totalsRowDxfId="93">
  <tableColumns count="3">
    <tableColumn id="1" xr3:uid="{D430A94E-80B0-457E-BAD8-CA7A7AA3B19E}" name="Description des dépenses RD#4" dataDxfId="92"/>
    <tableColumn id="2" xr3:uid="{B1407EE7-4CC2-430C-891B-0BEDF8E148CC}" name="Montant                                                      " dataDxfId="91" totalsRowDxfId="90"/>
    <tableColumn id="7" xr3:uid="{11D0753D-6D14-4034-A797-93D1F2C46346}" name="Vérification facture" dataDxfId="89" totalsRowDxfId="88"/>
  </tableColumns>
  <tableStyleInfo name="Non-Profit Budget"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D57789F-6562-411C-832C-1D8EF84271DE}" name="TableauChiffreAffaires4578910" displayName="TableauChiffreAffaires4578910" ref="B9:D18" totalsRowShown="0" headerRowDxfId="84" dataDxfId="83" totalsRowDxfId="82">
  <tableColumns count="3">
    <tableColumn id="1" xr3:uid="{039B3F68-0D52-4962-A114-54F7A612C581}" name="Description des dépenses RD#5" dataDxfId="81"/>
    <tableColumn id="2" xr3:uid="{2873F1DE-FAD6-406E-AA11-89A83C1851D1}" name="Montant                                                  " dataDxfId="80" totalsRowDxfId="79"/>
    <tableColumn id="7" xr3:uid="{1C005486-97D1-4018-AB8D-2F06E4A09150}" name="Vérification facture" dataDxfId="78" totalsRowDxfId="77"/>
  </tableColumns>
  <tableStyleInfo name="Non-Profit Budget"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6362F7-F8E1-49F3-B07B-678807C8FEDD}" name="TableauChiffreAffaires4578914" displayName="TableauChiffreAffaires4578914" ref="B9:D23" totalsRowShown="0" headerRowDxfId="72" dataDxfId="71" totalsRowDxfId="70">
  <tableColumns count="3">
    <tableColumn id="1" xr3:uid="{566A6CB8-102A-4899-9D75-A4855B3EDBE0}" name="Description des dépenses RD#6" dataDxfId="69"/>
    <tableColumn id="2" xr3:uid="{DEA1FA19-71FA-4E58-9AE3-6E5514DD08AB}" name="Montant                                                     " dataDxfId="68" totalsRowDxfId="67"/>
    <tableColumn id="7" xr3:uid="{82E02512-FAA6-4048-A839-5023365966AC}" name="Vérification facture" dataDxfId="66" totalsRowDxfId="65"/>
  </tableColumns>
  <tableStyleInfo name="Non-Profit Budget"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C7A3128-E9E4-483C-897F-BAD3BD59059E}" name="TableauChiffreAffaires91011119" displayName="TableauChiffreAffaires91011119" ref="B10:K38" totalsRowShown="0" headerRowDxfId="60" dataDxfId="59" totalsRowDxfId="58">
  <tableColumns count="10">
    <tableColumn id="1" xr3:uid="{1CE046AC-DBF3-47F3-B239-E4180966D864}" name="Enveloppe" dataDxfId="57"/>
    <tableColumn id="2" xr3:uid="{FC133AC5-6C56-4744-B8A8-BCF32A8D22B9}" name="Catégorie de dépenses" dataDxfId="56" totalsRowDxfId="55"/>
    <tableColumn id="8" xr3:uid="{8978877F-2D1B-4964-8A15-B856F0896C12}" name="Fournisseur" dataDxfId="54" totalsRowDxfId="53"/>
    <tableColumn id="3" xr3:uid="{0EBA17E3-F49B-48F6-BC62-EDA2F2D6A8D9}" name="Référence facture" dataDxfId="52"/>
    <tableColumn id="4" xr3:uid="{138398D3-F9DD-48A7-B74E-EB1A9AA8E1C6}" name="Montant avant taxes" dataDxfId="51"/>
    <tableColumn id="9" xr3:uid="{030A1443-B950-47D6-BCA0-D8794B379CAD}" name="TPS                    5%" dataDxfId="50">
      <calculatedColumnFormula>TableauChiffreAffaires91011119[[#This Row],[Montant avant taxes]]*5%</calculatedColumnFormula>
    </tableColumn>
    <tableColumn id="10" xr3:uid="{F7C59BA8-6159-424F-AD3E-DB219A73B7EE}" name="TVQ                    9,975%" dataDxfId="49">
      <calculatedColumnFormula>TableauChiffreAffaires91011119[[#This Row],[Montant avant taxes]]*9.975%</calculatedColumnFormula>
    </tableColumn>
    <tableColumn id="5" xr3:uid="{26FF955F-7165-4BBB-A48C-504F2E7AEDDC}" name="Total avec   100% des taxes" dataDxfId="48">
      <calculatedColumnFormula>TableauChiffreAffaires91011119[[#This Row],[Montant avant taxes]]+TableauChiffreAffaires91011119[[#This Row],[TPS                    5%]]+TableauChiffreAffaires91011119[[#This Row],[TVQ                    9,975%]]</calculatedColumnFormula>
    </tableColumn>
    <tableColumn id="6" xr3:uid="{C4E3FEA1-F32C-4EE0-8847-B82BA99C1A80}" name="Total  avec  50% des taxes" dataDxfId="47">
      <calculatedColumnFormula>TableauChiffreAffaires91011119[[#This Row],[Montant avant taxes]]+(TableauChiffreAffaires91011119[[#This Row],[TPS                    5%]]/2)+(TableauChiffreAffaires91011119[[#This Row],[TVQ                    9,975%]]/2)</calculatedColumnFormula>
    </tableColumn>
    <tableColumn id="7" xr3:uid="{30692E9F-9A90-466A-8386-A53897AE3A9B}" name="Vérification facture" dataDxfId="46" totalsRowDxfId="45"/>
  </tableColumns>
  <tableStyleInfo name="Non-Profit Budget" showFirstColumn="1"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table" Target="../tables/table6.xml"/><Relationship Id="rId4" Type="http://schemas.openxmlformats.org/officeDocument/2006/relationships/image" Target="../media/image2.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table" Target="../tables/table7.xml"/><Relationship Id="rId4" Type="http://schemas.openxmlformats.org/officeDocument/2006/relationships/image" Target="../media/image2.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table" Target="../tables/table8.xml"/><Relationship Id="rId4" Type="http://schemas.openxmlformats.org/officeDocument/2006/relationships/image" Target="../media/image2.png"/></Relationships>
</file>

<file path=xl/worksheets/_rels/sheet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http://collections.banq.qc.ca/ark:/52327/bs2858673"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23.bin"/><Relationship Id="rId5" Type="http://schemas.openxmlformats.org/officeDocument/2006/relationships/table" Target="../tables/table9.xml"/><Relationship Id="rId4" Type="http://schemas.openxmlformats.org/officeDocument/2006/relationships/image" Target="../media/image2.png"/></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24.bin"/><Relationship Id="rId5" Type="http://schemas.openxmlformats.org/officeDocument/2006/relationships/table" Target="../tables/table10.xml"/><Relationship Id="rId4" Type="http://schemas.openxmlformats.org/officeDocument/2006/relationships/image" Target="../media/image2.png"/></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5.bin"/><Relationship Id="rId5" Type="http://schemas.openxmlformats.org/officeDocument/2006/relationships/table" Target="../tables/table11.xml"/><Relationship Id="rId4" Type="http://schemas.openxmlformats.org/officeDocument/2006/relationships/image" Target="../media/image2.png"/></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30.bin"/><Relationship Id="rId5" Type="http://schemas.openxmlformats.org/officeDocument/2006/relationships/table" Target="../tables/table12.xml"/><Relationship Id="rId4" Type="http://schemas.openxmlformats.org/officeDocument/2006/relationships/image" Target="../media/image2.png"/></Relationships>
</file>

<file path=xl/worksheets/_rels/sheet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table" Target="../tables/table1.xml"/><Relationship Id="rId4" Type="http://schemas.openxmlformats.org/officeDocument/2006/relationships/image" Target="../media/image2.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table" Target="../tables/table2.xml"/><Relationship Id="rId4" Type="http://schemas.openxmlformats.org/officeDocument/2006/relationships/image" Target="../media/image2.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table" Target="../tables/table3.xml"/><Relationship Id="rId4" Type="http://schemas.openxmlformats.org/officeDocument/2006/relationships/image" Target="../media/image2.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table" Target="../tables/table4.xml"/><Relationship Id="rId4" Type="http://schemas.openxmlformats.org/officeDocument/2006/relationships/image" Target="../media/image2.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table" Target="../tables/table5.xml"/><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6C5F-17C4-4102-B526-DC30D00A192C}">
  <sheetPr codeName="Feuil1">
    <pageSetUpPr fitToPage="1"/>
  </sheetPr>
  <dimension ref="B1:W44"/>
  <sheetViews>
    <sheetView showGridLines="0" view="pageLayout" topLeftCell="A4" zoomScaleNormal="100" workbookViewId="0">
      <selection activeCell="P10" sqref="P10"/>
    </sheetView>
  </sheetViews>
  <sheetFormatPr baseColWidth="10" defaultColWidth="11.42578125" defaultRowHeight="15" x14ac:dyDescent="0.25"/>
  <cols>
    <col min="1" max="1" width="10.28515625" customWidth="1"/>
    <col min="3" max="3" width="14" customWidth="1"/>
    <col min="11" max="11" width="3.140625" customWidth="1"/>
  </cols>
  <sheetData>
    <row r="1" spans="2:23" ht="12" customHeight="1" x14ac:dyDescent="0.25"/>
    <row r="2" spans="2:23" x14ac:dyDescent="0.25">
      <c r="N2" s="216"/>
      <c r="O2" s="216"/>
      <c r="P2" s="216"/>
      <c r="Q2" s="216"/>
      <c r="R2" s="216"/>
      <c r="S2" s="216"/>
      <c r="T2" s="216"/>
      <c r="U2" s="216"/>
      <c r="V2" s="216"/>
      <c r="W2" s="216"/>
    </row>
    <row r="3" spans="2:23" s="297" customFormat="1" ht="36" customHeight="1" x14ac:dyDescent="0.25">
      <c r="B3" s="501" t="s">
        <v>594</v>
      </c>
      <c r="N3" s="500"/>
      <c r="O3" s="500"/>
      <c r="P3" s="500"/>
      <c r="Q3" s="500"/>
      <c r="R3" s="500"/>
      <c r="S3" s="500"/>
      <c r="T3" s="500"/>
      <c r="U3" s="500"/>
      <c r="V3" s="500"/>
      <c r="W3" s="500"/>
    </row>
    <row r="4" spans="2:23" ht="44.25" customHeight="1" x14ac:dyDescent="0.25">
      <c r="B4" s="724" t="s">
        <v>640</v>
      </c>
      <c r="C4" s="724"/>
      <c r="D4" s="724"/>
      <c r="E4" s="724"/>
      <c r="F4" s="724"/>
      <c r="G4" s="724"/>
      <c r="H4" s="724"/>
      <c r="I4" s="724"/>
      <c r="J4" s="724"/>
      <c r="K4" s="724"/>
      <c r="L4" s="724"/>
      <c r="M4" s="724"/>
      <c r="N4" s="216"/>
      <c r="O4" s="216"/>
      <c r="P4" s="216"/>
      <c r="Q4" s="216"/>
      <c r="R4" s="216"/>
      <c r="S4" s="216"/>
      <c r="T4" s="216"/>
      <c r="U4" s="216"/>
      <c r="V4" s="216"/>
      <c r="W4" s="216"/>
    </row>
    <row r="5" spans="2:23" x14ac:dyDescent="0.25">
      <c r="N5" s="216"/>
      <c r="O5" s="216"/>
      <c r="P5" s="216"/>
      <c r="Q5" s="216"/>
      <c r="R5" s="216"/>
      <c r="S5" s="216"/>
      <c r="T5" s="216"/>
      <c r="U5" s="216"/>
      <c r="V5" s="216"/>
      <c r="W5" s="216"/>
    </row>
    <row r="6" spans="2:23" x14ac:dyDescent="0.25">
      <c r="B6" s="216"/>
      <c r="C6" s="216"/>
      <c r="D6" s="216"/>
      <c r="E6" s="216"/>
      <c r="F6" s="216"/>
      <c r="G6" s="216"/>
      <c r="H6" s="216"/>
      <c r="I6" s="216"/>
      <c r="J6" s="216"/>
      <c r="K6" s="216"/>
      <c r="L6" s="216"/>
      <c r="M6" s="216"/>
      <c r="N6" s="216"/>
      <c r="O6" s="216"/>
      <c r="P6" s="216"/>
      <c r="Q6" s="216"/>
      <c r="R6" s="216"/>
      <c r="S6" s="216"/>
      <c r="T6" s="216"/>
      <c r="U6" s="216"/>
      <c r="V6" s="216"/>
      <c r="W6" s="216"/>
    </row>
    <row r="7" spans="2:23" ht="15.75" thickBot="1" x14ac:dyDescent="0.3">
      <c r="B7" s="216"/>
      <c r="C7" s="216"/>
      <c r="D7" s="216"/>
      <c r="E7" s="216"/>
      <c r="F7" s="216"/>
      <c r="G7" s="216"/>
      <c r="H7" s="216"/>
      <c r="I7" s="216"/>
      <c r="J7" s="216"/>
      <c r="K7" s="216"/>
      <c r="L7" s="216"/>
      <c r="M7" s="216"/>
      <c r="N7" s="216"/>
      <c r="O7" s="216"/>
      <c r="P7" s="216"/>
      <c r="Q7" s="216"/>
      <c r="R7" s="216"/>
      <c r="S7" s="216"/>
      <c r="T7" s="216"/>
      <c r="U7" s="216"/>
      <c r="V7" s="216"/>
      <c r="W7" s="216"/>
    </row>
    <row r="8" spans="2:23" ht="15" customHeight="1" thickTop="1" x14ac:dyDescent="0.25">
      <c r="B8" s="725" t="s">
        <v>639</v>
      </c>
      <c r="C8" s="726"/>
      <c r="D8" s="726"/>
      <c r="E8" s="726"/>
      <c r="F8" s="726"/>
      <c r="G8" s="726"/>
      <c r="H8" s="726"/>
      <c r="I8" s="726"/>
      <c r="J8" s="726"/>
      <c r="K8" s="726"/>
      <c r="L8" s="726"/>
      <c r="M8" s="727"/>
      <c r="N8" s="216"/>
      <c r="O8" s="216"/>
      <c r="P8" s="216"/>
      <c r="Q8" s="216"/>
      <c r="R8" s="216"/>
      <c r="S8" s="216"/>
      <c r="T8" s="216"/>
      <c r="U8" s="216"/>
      <c r="V8" s="216"/>
      <c r="W8" s="216"/>
    </row>
    <row r="9" spans="2:23" x14ac:dyDescent="0.25">
      <c r="B9" s="728"/>
      <c r="C9" s="729"/>
      <c r="D9" s="729"/>
      <c r="E9" s="729"/>
      <c r="F9" s="729"/>
      <c r="G9" s="729"/>
      <c r="H9" s="729"/>
      <c r="I9" s="729"/>
      <c r="J9" s="729"/>
      <c r="K9" s="729"/>
      <c r="L9" s="729"/>
      <c r="M9" s="730"/>
      <c r="N9" s="216"/>
      <c r="O9" s="216"/>
      <c r="P9" s="216"/>
      <c r="Q9" s="216"/>
      <c r="R9" s="216"/>
      <c r="S9" s="216"/>
      <c r="T9" s="216"/>
      <c r="U9" s="216"/>
      <c r="V9" s="216"/>
      <c r="W9" s="216"/>
    </row>
    <row r="10" spans="2:23" x14ac:dyDescent="0.25">
      <c r="B10" s="728"/>
      <c r="C10" s="729"/>
      <c r="D10" s="729"/>
      <c r="E10" s="729"/>
      <c r="F10" s="729"/>
      <c r="G10" s="729"/>
      <c r="H10" s="729"/>
      <c r="I10" s="729"/>
      <c r="J10" s="729"/>
      <c r="K10" s="729"/>
      <c r="L10" s="729"/>
      <c r="M10" s="730"/>
      <c r="N10" s="216"/>
      <c r="O10" s="216"/>
      <c r="P10" s="216"/>
      <c r="Q10" s="216"/>
      <c r="R10" s="216"/>
      <c r="S10" s="216"/>
      <c r="T10" s="216"/>
      <c r="U10" s="216"/>
      <c r="V10" s="216"/>
      <c r="W10" s="216"/>
    </row>
    <row r="11" spans="2:23" x14ac:dyDescent="0.25">
      <c r="B11" s="728"/>
      <c r="C11" s="729"/>
      <c r="D11" s="729"/>
      <c r="E11" s="729"/>
      <c r="F11" s="729"/>
      <c r="G11" s="729"/>
      <c r="H11" s="729"/>
      <c r="I11" s="729"/>
      <c r="J11" s="729"/>
      <c r="K11" s="729"/>
      <c r="L11" s="729"/>
      <c r="M11" s="730"/>
      <c r="N11" s="216"/>
      <c r="O11" s="216"/>
      <c r="P11" s="216"/>
      <c r="Q11" s="216"/>
      <c r="R11" s="216"/>
      <c r="S11" s="216"/>
      <c r="T11" s="216"/>
      <c r="U11" s="216"/>
      <c r="V11" s="216"/>
      <c r="W11" s="216"/>
    </row>
    <row r="12" spans="2:23" x14ac:dyDescent="0.25">
      <c r="B12" s="728"/>
      <c r="C12" s="729"/>
      <c r="D12" s="729"/>
      <c r="E12" s="729"/>
      <c r="F12" s="729"/>
      <c r="G12" s="729"/>
      <c r="H12" s="729"/>
      <c r="I12" s="729"/>
      <c r="J12" s="729"/>
      <c r="K12" s="729"/>
      <c r="L12" s="729"/>
      <c r="M12" s="730"/>
      <c r="N12" s="216"/>
      <c r="O12" s="216"/>
      <c r="P12" s="216"/>
      <c r="Q12" s="216"/>
      <c r="R12" s="216"/>
      <c r="S12" s="216"/>
      <c r="T12" s="216"/>
      <c r="U12" s="216"/>
      <c r="V12" s="216"/>
      <c r="W12" s="216"/>
    </row>
    <row r="13" spans="2:23" ht="24.75" customHeight="1" thickBot="1" x14ac:dyDescent="0.3">
      <c r="B13" s="731"/>
      <c r="C13" s="732"/>
      <c r="D13" s="732"/>
      <c r="E13" s="732"/>
      <c r="F13" s="732"/>
      <c r="G13" s="732"/>
      <c r="H13" s="732"/>
      <c r="I13" s="732"/>
      <c r="J13" s="732"/>
      <c r="K13" s="732"/>
      <c r="L13" s="732"/>
      <c r="M13" s="733"/>
      <c r="N13" s="216"/>
      <c r="O13" s="216"/>
      <c r="P13" s="216"/>
      <c r="Q13" s="216"/>
      <c r="R13" s="216"/>
      <c r="S13" s="216"/>
      <c r="T13" s="216"/>
      <c r="U13" s="216"/>
      <c r="V13" s="216"/>
      <c r="W13" s="216"/>
    </row>
    <row r="14" spans="2:23" ht="15.75" thickTop="1" x14ac:dyDescent="0.25">
      <c r="B14" s="216"/>
      <c r="C14" s="216"/>
      <c r="D14" s="216"/>
      <c r="E14" s="216"/>
      <c r="F14" s="216"/>
      <c r="G14" s="216"/>
      <c r="H14" s="216"/>
      <c r="I14" s="216"/>
      <c r="J14" s="216"/>
      <c r="K14" s="216"/>
      <c r="L14" s="216"/>
      <c r="M14" s="216"/>
      <c r="N14" s="216"/>
      <c r="O14" s="216"/>
      <c r="P14" s="216"/>
      <c r="Q14" s="216"/>
      <c r="R14" s="216"/>
      <c r="S14" s="216"/>
      <c r="T14" s="216"/>
      <c r="U14" s="216"/>
      <c r="V14" s="216"/>
      <c r="W14" s="216"/>
    </row>
    <row r="15" spans="2:23" x14ac:dyDescent="0.25">
      <c r="B15" s="216"/>
      <c r="C15" s="216"/>
      <c r="D15" s="216"/>
      <c r="E15" s="216"/>
      <c r="F15" s="216"/>
      <c r="G15" s="216"/>
      <c r="H15" s="216"/>
      <c r="I15" s="216"/>
      <c r="J15" s="216"/>
      <c r="K15" s="216"/>
      <c r="L15" s="216"/>
      <c r="M15" s="216"/>
      <c r="N15" s="216"/>
      <c r="O15" s="216"/>
      <c r="P15" s="216"/>
      <c r="Q15" s="216"/>
      <c r="R15" s="216"/>
      <c r="S15" s="216"/>
      <c r="T15" s="216"/>
      <c r="U15" s="216"/>
      <c r="V15" s="216"/>
      <c r="W15" s="216"/>
    </row>
    <row r="16" spans="2:23" x14ac:dyDescent="0.25">
      <c r="B16" s="216"/>
      <c r="C16" s="216"/>
      <c r="D16" s="216"/>
      <c r="E16" s="216"/>
      <c r="F16" s="216"/>
      <c r="G16" s="216"/>
      <c r="H16" s="216"/>
      <c r="I16" s="216"/>
      <c r="J16" s="216"/>
      <c r="K16" s="216"/>
      <c r="L16" s="216"/>
      <c r="M16" s="216"/>
      <c r="N16" s="216"/>
      <c r="O16" s="216"/>
      <c r="P16" s="216"/>
      <c r="Q16" s="216"/>
      <c r="R16" s="216"/>
      <c r="S16" s="216"/>
      <c r="T16" s="216"/>
      <c r="U16" s="216"/>
      <c r="V16" s="216"/>
      <c r="W16" s="216"/>
    </row>
    <row r="17" spans="2:23" x14ac:dyDescent="0.25">
      <c r="B17" s="216"/>
      <c r="C17" s="216"/>
      <c r="D17" s="216"/>
      <c r="E17" s="216"/>
      <c r="F17" s="216"/>
      <c r="G17" s="216"/>
      <c r="H17" s="216"/>
      <c r="I17" s="216"/>
      <c r="J17" s="216"/>
      <c r="K17" s="216"/>
      <c r="L17" s="216"/>
      <c r="M17" s="216"/>
      <c r="N17" s="216"/>
      <c r="O17" s="216"/>
      <c r="P17" s="216"/>
      <c r="Q17" s="216"/>
      <c r="R17" s="216"/>
      <c r="S17" s="216"/>
      <c r="T17" s="216"/>
      <c r="U17" s="216"/>
      <c r="V17" s="216"/>
      <c r="W17" s="216"/>
    </row>
    <row r="18" spans="2:23" x14ac:dyDescent="0.25">
      <c r="B18" s="216"/>
      <c r="C18" s="216"/>
      <c r="D18" s="216"/>
      <c r="E18" s="216"/>
      <c r="F18" s="216"/>
      <c r="G18" s="216"/>
      <c r="H18" s="216"/>
      <c r="I18" s="216"/>
      <c r="J18" s="216"/>
      <c r="K18" s="216"/>
      <c r="L18" s="216"/>
      <c r="M18" s="216"/>
      <c r="N18" s="216"/>
      <c r="O18" s="216"/>
      <c r="P18" s="216"/>
      <c r="Q18" s="216"/>
      <c r="R18" s="216"/>
      <c r="S18" s="216"/>
      <c r="T18" s="216"/>
      <c r="U18" s="216"/>
      <c r="V18" s="216"/>
      <c r="W18" s="216"/>
    </row>
    <row r="19" spans="2:23" x14ac:dyDescent="0.25">
      <c r="B19" s="216"/>
      <c r="C19" s="216"/>
      <c r="D19" s="216"/>
      <c r="E19" s="216"/>
      <c r="F19" s="216"/>
      <c r="G19" s="216"/>
      <c r="H19" s="216"/>
      <c r="I19" s="216"/>
      <c r="J19" s="216"/>
      <c r="K19" s="216"/>
      <c r="L19" s="216"/>
      <c r="M19" s="216"/>
      <c r="N19" s="216"/>
      <c r="O19" s="216"/>
      <c r="P19" s="216"/>
      <c r="Q19" s="216"/>
      <c r="R19" s="216"/>
      <c r="S19" s="216"/>
      <c r="T19" s="216"/>
      <c r="U19" s="216"/>
      <c r="V19" s="216"/>
      <c r="W19" s="216"/>
    </row>
    <row r="20" spans="2:23" x14ac:dyDescent="0.25">
      <c r="B20" s="216"/>
      <c r="C20" s="216"/>
      <c r="D20" s="216"/>
      <c r="E20" s="216"/>
      <c r="F20" s="216"/>
      <c r="G20" s="216"/>
      <c r="H20" s="216"/>
      <c r="I20" s="216"/>
      <c r="J20" s="216"/>
      <c r="K20" s="216"/>
      <c r="L20" s="216"/>
      <c r="M20" s="216"/>
      <c r="N20" s="216"/>
      <c r="O20" s="216"/>
      <c r="P20" s="216"/>
      <c r="Q20" s="216"/>
      <c r="R20" s="216"/>
      <c r="S20" s="216"/>
      <c r="T20" s="216"/>
      <c r="U20" s="216"/>
      <c r="V20" s="216"/>
      <c r="W20" s="216"/>
    </row>
    <row r="21" spans="2:23" x14ac:dyDescent="0.25">
      <c r="B21" s="216"/>
      <c r="C21" s="216"/>
      <c r="D21" s="216"/>
      <c r="E21" s="216"/>
      <c r="F21" s="216"/>
      <c r="G21" s="216"/>
      <c r="H21" s="216"/>
      <c r="I21" s="216"/>
      <c r="J21" s="216"/>
      <c r="K21" s="216"/>
      <c r="L21" s="216"/>
      <c r="M21" s="216"/>
      <c r="N21" s="216"/>
      <c r="O21" s="216"/>
      <c r="P21" s="216"/>
      <c r="Q21" s="216"/>
      <c r="R21" s="216"/>
      <c r="S21" s="216"/>
      <c r="T21" s="216"/>
      <c r="U21" s="216"/>
      <c r="V21" s="216"/>
      <c r="W21" s="216"/>
    </row>
    <row r="22" spans="2:23" x14ac:dyDescent="0.25">
      <c r="B22" s="216"/>
      <c r="C22" s="216"/>
      <c r="D22" s="216"/>
      <c r="E22" s="216"/>
      <c r="F22" s="216"/>
      <c r="G22" s="216"/>
      <c r="H22" s="216"/>
      <c r="I22" s="216"/>
      <c r="J22" s="216"/>
      <c r="K22" s="216"/>
      <c r="L22" s="216"/>
      <c r="M22" s="216"/>
      <c r="N22" s="216"/>
      <c r="O22" s="216"/>
      <c r="P22" s="216"/>
      <c r="Q22" s="216"/>
      <c r="R22" s="216"/>
      <c r="S22" s="216"/>
      <c r="T22" s="216"/>
      <c r="U22" s="216"/>
      <c r="V22" s="216"/>
      <c r="W22" s="216"/>
    </row>
    <row r="23" spans="2:23" x14ac:dyDescent="0.25">
      <c r="B23" s="216"/>
      <c r="C23" s="216"/>
      <c r="D23" s="216"/>
      <c r="E23" s="216"/>
      <c r="F23" s="216"/>
      <c r="G23" s="216"/>
      <c r="H23" s="216"/>
      <c r="I23" s="216"/>
      <c r="J23" s="216"/>
      <c r="K23" s="216"/>
      <c r="L23" s="216"/>
      <c r="M23" s="216"/>
      <c r="N23" s="216"/>
      <c r="O23" s="216"/>
      <c r="P23" s="216"/>
      <c r="Q23" s="216"/>
      <c r="R23" s="216"/>
      <c r="S23" s="216"/>
      <c r="T23" s="216"/>
      <c r="U23" s="216"/>
      <c r="V23" s="216"/>
      <c r="W23" s="216"/>
    </row>
    <row r="24" spans="2:23" x14ac:dyDescent="0.25">
      <c r="B24" s="216"/>
      <c r="C24" s="216"/>
      <c r="D24" s="216"/>
      <c r="E24" s="216"/>
      <c r="F24" s="216"/>
      <c r="G24" s="216"/>
      <c r="H24" s="216"/>
      <c r="I24" s="216"/>
      <c r="J24" s="216"/>
      <c r="K24" s="216"/>
      <c r="L24" s="216"/>
      <c r="M24" s="216"/>
      <c r="N24" s="216"/>
      <c r="O24" s="216"/>
      <c r="P24" s="216"/>
      <c r="Q24" s="216"/>
      <c r="R24" s="216"/>
      <c r="S24" s="216"/>
      <c r="T24" s="216"/>
      <c r="U24" s="216"/>
      <c r="V24" s="216"/>
      <c r="W24" s="216"/>
    </row>
    <row r="25" spans="2:23" x14ac:dyDescent="0.25">
      <c r="B25" s="216"/>
      <c r="C25" s="216"/>
      <c r="D25" s="216"/>
      <c r="E25" s="216"/>
      <c r="F25" s="216"/>
      <c r="G25" s="216"/>
      <c r="H25" s="216"/>
      <c r="I25" s="216"/>
      <c r="J25" s="216"/>
      <c r="K25" s="216"/>
      <c r="L25" s="216"/>
      <c r="M25" s="216"/>
      <c r="N25" s="216"/>
      <c r="O25" s="216"/>
      <c r="P25" s="216"/>
      <c r="Q25" s="216"/>
      <c r="R25" s="216"/>
      <c r="S25" s="216"/>
      <c r="T25" s="216"/>
      <c r="U25" s="216"/>
      <c r="V25" s="216"/>
      <c r="W25" s="216"/>
    </row>
    <row r="26" spans="2:23" x14ac:dyDescent="0.25">
      <c r="B26" s="216"/>
      <c r="C26" s="216"/>
      <c r="D26" s="216"/>
      <c r="E26" s="216"/>
      <c r="F26" s="216"/>
      <c r="G26" s="216"/>
      <c r="H26" s="216"/>
      <c r="I26" s="216"/>
      <c r="J26" s="216"/>
      <c r="K26" s="216"/>
      <c r="L26" s="216"/>
      <c r="M26" s="216"/>
      <c r="N26" s="216"/>
      <c r="O26" s="216"/>
      <c r="P26" s="216"/>
      <c r="Q26" s="216"/>
      <c r="R26" s="216"/>
      <c r="S26" s="216"/>
      <c r="T26" s="216"/>
      <c r="U26" s="216"/>
      <c r="V26" s="216"/>
      <c r="W26" s="216"/>
    </row>
    <row r="27" spans="2:23" x14ac:dyDescent="0.25">
      <c r="B27" s="216"/>
      <c r="C27" s="216"/>
      <c r="D27" s="216"/>
      <c r="E27" s="216"/>
      <c r="F27" s="216"/>
      <c r="G27" s="216"/>
      <c r="H27" s="216"/>
      <c r="I27" s="216"/>
      <c r="J27" s="216"/>
      <c r="K27" s="216"/>
      <c r="L27" s="216"/>
      <c r="M27" s="216"/>
      <c r="N27" s="216"/>
      <c r="O27" s="216"/>
      <c r="P27" s="216"/>
      <c r="Q27" s="216"/>
      <c r="R27" s="216"/>
      <c r="S27" s="216"/>
      <c r="T27" s="216"/>
      <c r="U27" s="216"/>
      <c r="V27" s="216"/>
      <c r="W27" s="216"/>
    </row>
    <row r="28" spans="2:23" x14ac:dyDescent="0.25">
      <c r="B28" s="216"/>
      <c r="C28" s="216"/>
      <c r="D28" s="216"/>
      <c r="E28" s="216"/>
      <c r="F28" s="216"/>
      <c r="G28" s="216"/>
      <c r="H28" s="216"/>
      <c r="I28" s="216"/>
      <c r="J28" s="216"/>
      <c r="K28" s="216"/>
      <c r="L28" s="216"/>
      <c r="M28" s="216"/>
      <c r="N28" s="216"/>
      <c r="O28" s="216"/>
      <c r="P28" s="216"/>
      <c r="Q28" s="216"/>
      <c r="R28" s="216"/>
      <c r="S28" s="216"/>
      <c r="T28" s="216"/>
      <c r="U28" s="216"/>
      <c r="V28" s="216"/>
      <c r="W28" s="216"/>
    </row>
    <row r="29" spans="2:23" x14ac:dyDescent="0.25">
      <c r="B29" s="216"/>
      <c r="C29" s="216"/>
      <c r="D29" s="216"/>
      <c r="E29" s="216"/>
      <c r="F29" s="216"/>
      <c r="G29" s="216"/>
      <c r="H29" s="216"/>
      <c r="I29" s="216"/>
      <c r="J29" s="216"/>
      <c r="K29" s="216"/>
      <c r="L29" s="216"/>
      <c r="M29" s="216"/>
      <c r="N29" s="216"/>
      <c r="O29" s="216"/>
      <c r="P29" s="216"/>
      <c r="Q29" s="216"/>
      <c r="R29" s="216"/>
      <c r="S29" s="216"/>
      <c r="T29" s="216"/>
      <c r="U29" s="216"/>
      <c r="V29" s="216"/>
      <c r="W29" s="216"/>
    </row>
    <row r="30" spans="2:23" x14ac:dyDescent="0.25">
      <c r="B30" s="216"/>
      <c r="C30" s="216"/>
      <c r="D30" s="216"/>
      <c r="E30" s="216"/>
      <c r="F30" s="216"/>
      <c r="G30" s="216"/>
      <c r="H30" s="216"/>
      <c r="I30" s="216"/>
      <c r="J30" s="216"/>
      <c r="K30" s="216"/>
      <c r="L30" s="216"/>
      <c r="M30" s="216"/>
      <c r="N30" s="216"/>
      <c r="O30" s="216"/>
      <c r="P30" s="216"/>
      <c r="Q30" s="216"/>
      <c r="R30" s="216"/>
      <c r="S30" s="216"/>
      <c r="T30" s="216"/>
      <c r="U30" s="216"/>
      <c r="V30" s="216"/>
      <c r="W30" s="216"/>
    </row>
    <row r="31" spans="2:23" x14ac:dyDescent="0.25">
      <c r="B31" s="216"/>
      <c r="C31" s="216"/>
      <c r="D31" s="216"/>
      <c r="E31" s="216"/>
      <c r="F31" s="216"/>
      <c r="G31" s="216"/>
      <c r="H31" s="216"/>
      <c r="I31" s="216"/>
      <c r="J31" s="216"/>
      <c r="K31" s="216"/>
      <c r="L31" s="216"/>
      <c r="M31" s="216"/>
      <c r="N31" s="216"/>
      <c r="O31" s="216"/>
      <c r="P31" s="216"/>
      <c r="Q31" s="216"/>
      <c r="R31" s="216"/>
      <c r="S31" s="216"/>
      <c r="T31" s="216"/>
      <c r="U31" s="216"/>
      <c r="V31" s="216"/>
      <c r="W31" s="216"/>
    </row>
    <row r="32" spans="2:23" x14ac:dyDescent="0.25">
      <c r="B32" s="216"/>
      <c r="C32" s="216"/>
      <c r="D32" s="216"/>
      <c r="E32" s="216"/>
      <c r="F32" s="216"/>
      <c r="G32" s="216"/>
      <c r="H32" s="216"/>
      <c r="I32" s="216"/>
      <c r="J32" s="216"/>
      <c r="K32" s="216"/>
      <c r="L32" s="216"/>
      <c r="M32" s="216"/>
      <c r="N32" s="216"/>
      <c r="O32" s="216"/>
      <c r="P32" s="216"/>
      <c r="Q32" s="216"/>
      <c r="R32" s="216"/>
      <c r="S32" s="216"/>
      <c r="T32" s="216"/>
      <c r="U32" s="216"/>
      <c r="V32" s="216"/>
      <c r="W32" s="216"/>
    </row>
    <row r="33" spans="2:23" x14ac:dyDescent="0.25">
      <c r="B33" s="216"/>
      <c r="C33" s="216"/>
      <c r="D33" s="216"/>
      <c r="E33" s="216"/>
      <c r="F33" s="216"/>
      <c r="G33" s="216"/>
      <c r="H33" s="216"/>
      <c r="I33" s="216"/>
      <c r="J33" s="216"/>
      <c r="K33" s="216"/>
      <c r="L33" s="216"/>
      <c r="M33" s="216"/>
      <c r="N33" s="216"/>
      <c r="O33" s="216"/>
      <c r="P33" s="216"/>
      <c r="Q33" s="216"/>
      <c r="R33" s="216"/>
      <c r="S33" s="216"/>
      <c r="T33" s="216"/>
      <c r="U33" s="216"/>
      <c r="V33" s="216"/>
      <c r="W33" s="216"/>
    </row>
    <row r="34" spans="2:23" x14ac:dyDescent="0.25">
      <c r="B34" s="216"/>
      <c r="C34" s="216"/>
      <c r="D34" s="216"/>
      <c r="E34" s="216"/>
      <c r="F34" s="216"/>
      <c r="G34" s="216"/>
      <c r="H34" s="216"/>
      <c r="I34" s="216"/>
      <c r="J34" s="216"/>
      <c r="K34" s="216"/>
      <c r="L34" s="216"/>
      <c r="M34" s="216"/>
      <c r="N34" s="216"/>
      <c r="O34" s="216"/>
      <c r="P34" s="216"/>
      <c r="Q34" s="216"/>
      <c r="R34" s="216"/>
      <c r="S34" s="216"/>
      <c r="T34" s="216"/>
      <c r="U34" s="216"/>
      <c r="V34" s="216"/>
      <c r="W34" s="216"/>
    </row>
    <row r="35" spans="2:23" x14ac:dyDescent="0.25">
      <c r="B35" s="216"/>
      <c r="C35" s="216"/>
      <c r="D35" s="216"/>
      <c r="E35" s="216"/>
      <c r="F35" s="216"/>
      <c r="G35" s="216"/>
      <c r="H35" s="216"/>
      <c r="I35" s="216"/>
      <c r="J35" s="216"/>
      <c r="K35" s="216"/>
      <c r="L35" s="216"/>
      <c r="M35" s="216"/>
      <c r="N35" s="216"/>
      <c r="O35" s="216"/>
      <c r="P35" s="216"/>
      <c r="Q35" s="216"/>
      <c r="R35" s="216"/>
      <c r="S35" s="216"/>
      <c r="T35" s="216"/>
      <c r="U35" s="216"/>
      <c r="V35" s="216"/>
      <c r="W35" s="216"/>
    </row>
    <row r="36" spans="2:23" x14ac:dyDescent="0.25">
      <c r="B36" s="216"/>
      <c r="C36" s="216"/>
      <c r="D36" s="216"/>
      <c r="E36" s="216"/>
      <c r="F36" s="216"/>
      <c r="G36" s="216"/>
      <c r="H36" s="216"/>
      <c r="I36" s="216"/>
      <c r="J36" s="216"/>
      <c r="K36" s="216"/>
      <c r="L36" s="216"/>
      <c r="M36" s="216"/>
      <c r="N36" s="216"/>
      <c r="O36" s="216"/>
      <c r="P36" s="216"/>
      <c r="Q36" s="216"/>
      <c r="R36" s="216"/>
      <c r="S36" s="216"/>
      <c r="T36" s="216"/>
      <c r="U36" s="216"/>
      <c r="V36" s="216"/>
      <c r="W36" s="216"/>
    </row>
    <row r="37" spans="2:23" x14ac:dyDescent="0.25">
      <c r="B37" s="216"/>
      <c r="C37" s="216"/>
      <c r="D37" s="216"/>
      <c r="E37" s="216"/>
      <c r="F37" s="216"/>
      <c r="G37" s="216"/>
      <c r="H37" s="216"/>
      <c r="I37" s="216"/>
      <c r="J37" s="216"/>
      <c r="K37" s="216"/>
      <c r="L37" s="216"/>
      <c r="M37" s="216"/>
      <c r="N37" s="216"/>
      <c r="O37" s="216"/>
      <c r="P37" s="216"/>
      <c r="Q37" s="216"/>
      <c r="R37" s="216"/>
      <c r="S37" s="216"/>
      <c r="T37" s="216"/>
      <c r="U37" s="216"/>
      <c r="V37" s="216"/>
      <c r="W37" s="216"/>
    </row>
    <row r="38" spans="2:23" x14ac:dyDescent="0.25">
      <c r="B38" s="216"/>
      <c r="C38" s="216"/>
      <c r="D38" s="216"/>
      <c r="E38" s="216"/>
      <c r="F38" s="216"/>
      <c r="G38" s="216"/>
      <c r="H38" s="216"/>
      <c r="I38" s="216"/>
      <c r="J38" s="216"/>
      <c r="K38" s="216"/>
      <c r="L38" s="216"/>
      <c r="M38" s="216"/>
      <c r="N38" s="216"/>
      <c r="O38" s="216"/>
      <c r="P38" s="216"/>
      <c r="Q38" s="216"/>
      <c r="R38" s="216"/>
      <c r="S38" s="216"/>
      <c r="T38" s="216"/>
      <c r="U38" s="216"/>
      <c r="V38" s="216"/>
      <c r="W38" s="216"/>
    </row>
    <row r="39" spans="2:23" x14ac:dyDescent="0.25">
      <c r="B39" s="216"/>
      <c r="C39" s="216"/>
      <c r="D39" s="216"/>
      <c r="E39" s="216"/>
      <c r="F39" s="216"/>
      <c r="G39" s="216"/>
      <c r="H39" s="216"/>
      <c r="I39" s="216"/>
      <c r="J39" s="216"/>
      <c r="K39" s="216"/>
      <c r="L39" s="216"/>
      <c r="M39" s="216"/>
      <c r="N39" s="216"/>
      <c r="O39" s="216"/>
      <c r="P39" s="216"/>
      <c r="Q39" s="216"/>
      <c r="R39" s="216"/>
      <c r="S39" s="216"/>
      <c r="T39" s="216"/>
      <c r="U39" s="216"/>
      <c r="V39" s="216"/>
      <c r="W39" s="216"/>
    </row>
    <row r="40" spans="2:23" x14ac:dyDescent="0.25">
      <c r="B40" s="216"/>
      <c r="C40" s="216"/>
      <c r="D40" s="216"/>
      <c r="E40" s="216"/>
      <c r="F40" s="216"/>
      <c r="G40" s="216"/>
      <c r="H40" s="216"/>
      <c r="I40" s="216"/>
      <c r="J40" s="216"/>
      <c r="K40" s="216"/>
      <c r="L40" s="216"/>
      <c r="M40" s="216"/>
      <c r="N40" s="216"/>
      <c r="O40" s="216"/>
      <c r="P40" s="216"/>
      <c r="Q40" s="216"/>
      <c r="R40" s="216"/>
      <c r="S40" s="216"/>
      <c r="T40" s="216"/>
      <c r="U40" s="216"/>
      <c r="V40" s="216"/>
      <c r="W40" s="216"/>
    </row>
    <row r="41" spans="2:23" x14ac:dyDescent="0.25">
      <c r="B41" s="216"/>
      <c r="C41" s="216"/>
      <c r="D41" s="216"/>
      <c r="E41" s="216"/>
      <c r="F41" s="216"/>
      <c r="G41" s="216"/>
      <c r="H41" s="216"/>
      <c r="I41" s="216"/>
      <c r="J41" s="216"/>
      <c r="K41" s="216"/>
      <c r="L41" s="216"/>
      <c r="M41" s="216"/>
      <c r="N41" s="216"/>
      <c r="O41" s="216"/>
      <c r="P41" s="216"/>
      <c r="Q41" s="216"/>
      <c r="R41" s="216"/>
      <c r="S41" s="216"/>
      <c r="T41" s="216"/>
      <c r="U41" s="216"/>
      <c r="V41" s="216"/>
      <c r="W41" s="216"/>
    </row>
    <row r="42" spans="2:23" x14ac:dyDescent="0.25">
      <c r="B42" s="216"/>
      <c r="C42" s="216"/>
      <c r="D42" s="216"/>
      <c r="E42" s="216"/>
      <c r="F42" s="216"/>
      <c r="G42" s="216"/>
      <c r="H42" s="216"/>
      <c r="I42" s="216"/>
      <c r="J42" s="216"/>
      <c r="K42" s="216"/>
      <c r="L42" s="216"/>
      <c r="M42" s="216"/>
      <c r="N42" s="216"/>
      <c r="O42" s="216"/>
      <c r="P42" s="216"/>
      <c r="Q42" s="216"/>
      <c r="R42" s="216"/>
      <c r="S42" s="216"/>
      <c r="T42" s="216"/>
      <c r="U42" s="216"/>
      <c r="V42" s="216"/>
      <c r="W42" s="216"/>
    </row>
    <row r="43" spans="2:23" x14ac:dyDescent="0.25">
      <c r="B43" s="216"/>
      <c r="C43" s="216"/>
      <c r="D43" s="216"/>
      <c r="E43" s="216"/>
      <c r="F43" s="216"/>
      <c r="G43" s="216"/>
      <c r="H43" s="216"/>
      <c r="I43" s="216"/>
      <c r="J43" s="216"/>
      <c r="K43" s="216"/>
      <c r="L43" s="216"/>
      <c r="M43" s="216"/>
      <c r="N43" s="216"/>
      <c r="O43" s="216"/>
      <c r="P43" s="216"/>
      <c r="Q43" s="216"/>
      <c r="R43" s="216"/>
      <c r="S43" s="216"/>
      <c r="T43" s="216"/>
      <c r="U43" s="216"/>
      <c r="V43" s="216"/>
      <c r="W43" s="216"/>
    </row>
    <row r="44" spans="2:23" x14ac:dyDescent="0.25">
      <c r="B44" s="216"/>
      <c r="C44" s="216"/>
      <c r="D44" s="216"/>
      <c r="E44" s="216"/>
      <c r="F44" s="216"/>
      <c r="G44" s="216"/>
      <c r="H44" s="216"/>
      <c r="I44" s="216"/>
      <c r="J44" s="216"/>
      <c r="K44" s="216"/>
      <c r="L44" s="216"/>
      <c r="M44" s="216"/>
      <c r="N44" s="216"/>
      <c r="O44" s="216"/>
      <c r="P44" s="216"/>
      <c r="Q44" s="216"/>
      <c r="R44" s="216"/>
      <c r="S44" s="216"/>
      <c r="T44" s="216"/>
      <c r="U44" s="216"/>
      <c r="V44" s="216"/>
      <c r="W44" s="216"/>
    </row>
  </sheetData>
  <mergeCells count="2">
    <mergeCell ref="B4:M4"/>
    <mergeCell ref="B8:M13"/>
  </mergeCells>
  <pageMargins left="0.70866141732283472" right="0.70866141732283472" top="0.74803149606299213" bottom="0.74803149606299213" header="0.31496062992125984" footer="0.31496062992125984"/>
  <pageSetup paperSize="122" scale="47" orientation="landscape" r:id="rId1"/>
  <headerFooter>
    <oddFooter>&amp;L&amp;8Programme de financement des infrastructures (PFI)
Ministère de la Famille&amp;R&amp;G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4B06B-1627-4EB0-B5AA-DA305A277B4D}">
  <sheetPr codeName="Feuil10">
    <tabColor theme="4"/>
    <pageSetUpPr autoPageBreaks="0" fitToPage="1"/>
  </sheetPr>
  <dimension ref="A1:N41"/>
  <sheetViews>
    <sheetView showGridLines="0" view="pageLayout" topLeftCell="A25" zoomScaleNormal="100" workbookViewId="0">
      <selection activeCell="B40" sqref="B40"/>
    </sheetView>
  </sheetViews>
  <sheetFormatPr baseColWidth="10" defaultColWidth="9.140625" defaultRowHeight="24" customHeight="1" x14ac:dyDescent="0.25"/>
  <cols>
    <col min="1" max="1" width="2.85546875" customWidth="1"/>
    <col min="2" max="2" width="38" customWidth="1"/>
    <col min="3" max="3" width="31.5703125" customWidth="1"/>
    <col min="4" max="4" width="24.28515625" customWidth="1"/>
    <col min="5" max="5" width="0.5703125" customWidth="1"/>
    <col min="7" max="7" width="20.28515625" customWidth="1"/>
    <col min="8" max="8" width="18.42578125" customWidth="1"/>
    <col min="9" max="9" width="17.7109375" customWidth="1"/>
    <col min="10" max="10" width="18.5703125" customWidth="1"/>
    <col min="11" max="11" width="14.28515625" customWidth="1"/>
    <col min="12" max="12" width="13.7109375" customWidth="1"/>
    <col min="13" max="13" width="16.85546875" customWidth="1"/>
    <col min="14" max="14" width="24.28515625" customWidth="1"/>
  </cols>
  <sheetData>
    <row r="1" spans="2:10" ht="40.5" customHeight="1" x14ac:dyDescent="0.25">
      <c r="B1" s="871" t="s">
        <v>655</v>
      </c>
      <c r="C1" s="871"/>
      <c r="D1" s="871"/>
      <c r="E1" s="871"/>
      <c r="F1" s="871"/>
      <c r="G1" s="871"/>
      <c r="H1" s="871"/>
      <c r="I1" s="871"/>
    </row>
    <row r="2" spans="2:10" ht="3.75" customHeight="1" x14ac:dyDescent="0.7">
      <c r="B2" s="1"/>
      <c r="C2" s="1"/>
    </row>
    <row r="3" spans="2:10" ht="20.100000000000001" customHeight="1" x14ac:dyDescent="0.3">
      <c r="B3" s="145" t="s">
        <v>49</v>
      </c>
      <c r="C3" s="281" t="s">
        <v>50</v>
      </c>
      <c r="D3" s="283" t="s">
        <v>51</v>
      </c>
      <c r="E3" s="229"/>
      <c r="F3" s="230" t="s">
        <v>74</v>
      </c>
      <c r="G3" s="847" t="s">
        <v>50</v>
      </c>
      <c r="H3" s="847"/>
      <c r="I3" s="847"/>
    </row>
    <row r="4" spans="2:10" ht="20.100000000000001" customHeight="1" x14ac:dyDescent="0.25">
      <c r="B4" s="145" t="s">
        <v>53</v>
      </c>
      <c r="C4" s="231"/>
      <c r="D4" s="228" t="s">
        <v>50</v>
      </c>
      <c r="E4" s="232"/>
      <c r="F4" s="848" t="s">
        <v>54</v>
      </c>
      <c r="G4" s="849"/>
      <c r="H4" s="850"/>
      <c r="I4" s="851"/>
    </row>
    <row r="5" spans="2:10" ht="20.100000000000001" customHeight="1" x14ac:dyDescent="0.25">
      <c r="B5" s="145" t="s">
        <v>55</v>
      </c>
      <c r="C5" s="231"/>
      <c r="D5" s="233"/>
      <c r="E5" s="229"/>
      <c r="F5" s="848"/>
      <c r="G5" s="852"/>
      <c r="H5" s="853"/>
      <c r="I5" s="854"/>
    </row>
    <row r="6" spans="2:10" ht="20.100000000000001" customHeight="1" x14ac:dyDescent="0.3">
      <c r="B6" s="147" t="s">
        <v>56</v>
      </c>
      <c r="C6" s="234"/>
      <c r="D6" s="149"/>
      <c r="E6" s="150"/>
      <c r="F6" s="848"/>
      <c r="G6" s="855"/>
      <c r="H6" s="856"/>
      <c r="I6" s="857"/>
    </row>
    <row r="7" spans="2:10" ht="6" customHeight="1" x14ac:dyDescent="0.25">
      <c r="B7" s="152"/>
      <c r="C7" s="152"/>
    </row>
    <row r="8" spans="2:10" ht="15.75" customHeight="1" x14ac:dyDescent="0.25">
      <c r="B8" s="152"/>
      <c r="C8" s="152"/>
      <c r="D8" s="872" t="s">
        <v>601</v>
      </c>
      <c r="E8" s="873"/>
      <c r="F8" s="873"/>
      <c r="G8" s="873"/>
      <c r="H8" s="873"/>
      <c r="I8" s="936"/>
      <c r="J8" s="625"/>
    </row>
    <row r="9" spans="2:10" ht="27" customHeight="1" x14ac:dyDescent="0.25">
      <c r="B9" s="472" t="s">
        <v>120</v>
      </c>
      <c r="C9" s="473" t="s">
        <v>121</v>
      </c>
      <c r="D9" s="284" t="s">
        <v>77</v>
      </c>
      <c r="E9" s="111"/>
      <c r="F9" s="934" t="s">
        <v>620</v>
      </c>
      <c r="G9" s="935"/>
      <c r="H9" s="935"/>
      <c r="I9" s="653"/>
      <c r="J9" s="626"/>
    </row>
    <row r="10" spans="2:10" ht="27.75" customHeight="1" x14ac:dyDescent="0.25">
      <c r="B10" s="236"/>
      <c r="C10" s="237"/>
      <c r="D10" s="169" t="s">
        <v>50</v>
      </c>
      <c r="E10" s="111"/>
      <c r="F10" s="924" t="s">
        <v>65</v>
      </c>
      <c r="G10" s="924"/>
      <c r="H10" s="924"/>
      <c r="I10" s="246"/>
      <c r="J10" s="111"/>
    </row>
    <row r="11" spans="2:10" ht="37.5" customHeight="1" x14ac:dyDescent="0.25">
      <c r="B11" s="236"/>
      <c r="C11" s="238"/>
      <c r="D11" s="169" t="s">
        <v>50</v>
      </c>
      <c r="E11" s="111"/>
      <c r="F11" s="937" t="s">
        <v>664</v>
      </c>
      <c r="G11" s="937"/>
      <c r="H11" s="937"/>
      <c r="I11" s="246"/>
      <c r="J11" s="111"/>
    </row>
    <row r="12" spans="2:10" ht="24" customHeight="1" x14ac:dyDescent="0.25">
      <c r="B12" s="236"/>
      <c r="C12" s="238"/>
      <c r="D12" s="169" t="s">
        <v>50</v>
      </c>
      <c r="E12" s="111"/>
      <c r="F12" s="907" t="s">
        <v>122</v>
      </c>
      <c r="G12" s="908"/>
      <c r="H12" s="909"/>
      <c r="I12" s="237"/>
      <c r="J12" s="111"/>
    </row>
    <row r="13" spans="2:10" ht="24" customHeight="1" x14ac:dyDescent="0.25">
      <c r="B13" s="236"/>
      <c r="C13" s="238"/>
      <c r="D13" s="169" t="s">
        <v>50</v>
      </c>
      <c r="E13" s="111"/>
      <c r="F13" s="938" t="s">
        <v>123</v>
      </c>
      <c r="G13" s="939"/>
      <c r="H13" s="940"/>
      <c r="I13" s="277"/>
      <c r="J13" s="111"/>
    </row>
    <row r="14" spans="2:10" ht="24" customHeight="1" x14ac:dyDescent="0.25">
      <c r="B14" s="236"/>
      <c r="C14" s="238"/>
      <c r="D14" s="169" t="s">
        <v>50</v>
      </c>
      <c r="F14" s="276"/>
      <c r="G14" s="276"/>
      <c r="H14" s="276"/>
      <c r="I14" s="275"/>
    </row>
    <row r="15" spans="2:10" ht="24" customHeight="1" x14ac:dyDescent="0.25">
      <c r="B15" s="236"/>
      <c r="C15" s="274"/>
      <c r="D15" s="169" t="s">
        <v>50</v>
      </c>
      <c r="F15" s="276"/>
      <c r="G15" s="276"/>
      <c r="H15" s="276"/>
      <c r="I15" s="275"/>
    </row>
    <row r="16" spans="2:10" ht="24" customHeight="1" x14ac:dyDescent="0.25">
      <c r="B16" s="236"/>
      <c r="C16" s="274"/>
      <c r="D16" s="169" t="s">
        <v>50</v>
      </c>
      <c r="F16" s="276"/>
      <c r="G16" s="276"/>
      <c r="H16" s="276"/>
      <c r="I16" s="275"/>
    </row>
    <row r="17" spans="2:14" ht="24" customHeight="1" x14ac:dyDescent="0.25">
      <c r="B17" s="684" t="s">
        <v>641</v>
      </c>
      <c r="C17" s="274"/>
      <c r="D17" s="169" t="s">
        <v>50</v>
      </c>
    </row>
    <row r="18" spans="2:14" ht="24" customHeight="1" x14ac:dyDescent="0.25">
      <c r="B18" s="468" t="s">
        <v>81</v>
      </c>
      <c r="C18" s="464"/>
    </row>
    <row r="19" spans="2:14" ht="8.25" customHeight="1" x14ac:dyDescent="0.25">
      <c r="B19" s="239"/>
      <c r="C19" s="240"/>
    </row>
    <row r="20" spans="2:14" ht="24" customHeight="1" x14ac:dyDescent="0.25">
      <c r="B20" s="839" t="s">
        <v>93</v>
      </c>
      <c r="C20" s="839"/>
      <c r="D20" s="474" t="s">
        <v>83</v>
      </c>
      <c r="E20" s="115"/>
      <c r="F20" s="886" t="s">
        <v>603</v>
      </c>
      <c r="G20" s="886"/>
      <c r="H20" s="886"/>
      <c r="I20" s="241" t="s">
        <v>83</v>
      </c>
    </row>
    <row r="21" spans="2:14" ht="15.75" customHeight="1" x14ac:dyDescent="0.25">
      <c r="B21" s="242" t="s">
        <v>623</v>
      </c>
      <c r="C21" s="285"/>
      <c r="D21" s="931"/>
      <c r="E21" s="111"/>
      <c r="F21" s="890" t="s">
        <v>95</v>
      </c>
      <c r="G21" s="891"/>
      <c r="H21" s="286"/>
      <c r="I21" s="931"/>
    </row>
    <row r="22" spans="2:14" ht="14.25" customHeight="1" x14ac:dyDescent="0.25">
      <c r="B22" s="245" t="s">
        <v>614</v>
      </c>
      <c r="C22" s="366"/>
      <c r="D22" s="932"/>
      <c r="E22" s="111"/>
      <c r="F22" s="897" t="s">
        <v>614</v>
      </c>
      <c r="G22" s="898"/>
      <c r="H22" s="484"/>
      <c r="I22" s="932"/>
    </row>
    <row r="23" spans="2:14" ht="14.25" customHeight="1" x14ac:dyDescent="0.25">
      <c r="B23" s="475" t="s">
        <v>95</v>
      </c>
      <c r="C23" s="464"/>
      <c r="D23" s="933"/>
      <c r="E23" s="111"/>
      <c r="F23" s="865" t="s">
        <v>96</v>
      </c>
      <c r="G23" s="866"/>
      <c r="H23" s="287"/>
      <c r="I23" s="933"/>
    </row>
    <row r="24" spans="2:14" ht="13.5" customHeight="1" x14ac:dyDescent="0.25">
      <c r="H24" s="867"/>
      <c r="I24" s="867"/>
      <c r="J24" s="248"/>
      <c r="K24" s="861"/>
      <c r="L24" s="861"/>
      <c r="M24" s="861"/>
      <c r="N24" s="249"/>
    </row>
    <row r="25" spans="2:14" ht="20.100000000000001" customHeight="1" x14ac:dyDescent="0.25">
      <c r="B25" s="892" t="s">
        <v>97</v>
      </c>
      <c r="C25" s="893"/>
      <c r="D25" s="893"/>
      <c r="E25" s="893"/>
      <c r="F25" s="893"/>
      <c r="G25" s="893"/>
      <c r="H25" s="893"/>
      <c r="I25" s="893"/>
      <c r="J25" s="862"/>
      <c r="K25" s="863"/>
      <c r="L25" s="863"/>
      <c r="M25" s="288"/>
    </row>
    <row r="26" spans="2:14" ht="32.25" customHeight="1" x14ac:dyDescent="0.25">
      <c r="B26" s="894" t="s">
        <v>532</v>
      </c>
      <c r="C26" s="895"/>
      <c r="D26" s="895"/>
      <c r="E26" s="895"/>
      <c r="F26" s="895"/>
      <c r="G26" s="895"/>
      <c r="H26" s="895"/>
      <c r="I26" s="896"/>
      <c r="J26" s="862"/>
      <c r="K26" s="864"/>
      <c r="L26" s="864"/>
      <c r="M26" s="288"/>
    </row>
    <row r="27" spans="2:14" ht="21" customHeight="1" x14ac:dyDescent="0.25">
      <c r="B27" s="266" t="s">
        <v>98</v>
      </c>
      <c r="C27" s="265" t="s">
        <v>50</v>
      </c>
      <c r="D27" s="868" t="s">
        <v>99</v>
      </c>
      <c r="E27" s="869"/>
      <c r="F27" s="869"/>
      <c r="G27" s="869"/>
      <c r="H27" s="870"/>
      <c r="I27" s="264"/>
      <c r="J27" s="862"/>
      <c r="K27" s="861"/>
      <c r="L27" s="861"/>
      <c r="M27" s="288"/>
    </row>
    <row r="28" spans="2:14" ht="24" customHeight="1" x14ac:dyDescent="0.25">
      <c r="B28" s="262" t="s">
        <v>100</v>
      </c>
      <c r="C28" s="111"/>
      <c r="D28" s="261" t="s">
        <v>101</v>
      </c>
      <c r="E28" s="111"/>
      <c r="F28" s="111"/>
      <c r="G28" s="261" t="s">
        <v>102</v>
      </c>
      <c r="H28" s="111"/>
      <c r="I28" s="137"/>
    </row>
    <row r="29" spans="2:14" ht="24" customHeight="1" x14ac:dyDescent="0.25">
      <c r="B29" s="310"/>
      <c r="C29" s="111"/>
      <c r="D29" s="259"/>
      <c r="E29" s="111"/>
      <c r="F29" s="111"/>
      <c r="G29" s="913"/>
      <c r="H29" s="913"/>
      <c r="I29" s="137"/>
    </row>
    <row r="30" spans="2:14" ht="11.45" customHeight="1" x14ac:dyDescent="0.25">
      <c r="B30" s="258"/>
      <c r="C30" s="257"/>
      <c r="D30" s="257"/>
      <c r="E30" s="257"/>
      <c r="F30" s="257"/>
      <c r="G30" s="257"/>
      <c r="H30" s="257"/>
      <c r="I30" s="256"/>
    </row>
    <row r="31" spans="2:14" ht="4.5" customHeight="1" x14ac:dyDescent="0.25"/>
    <row r="32" spans="2:14" ht="16.5" customHeight="1" x14ac:dyDescent="0.25">
      <c r="B32" s="892" t="s">
        <v>609</v>
      </c>
      <c r="C32" s="899"/>
      <c r="D32" s="899"/>
      <c r="E32" s="899"/>
      <c r="F32" s="899"/>
      <c r="G32" s="899"/>
      <c r="H32" s="899"/>
      <c r="I32" s="900"/>
    </row>
    <row r="33" spans="1:9" ht="5.25" customHeight="1" x14ac:dyDescent="0.25">
      <c r="B33" s="136"/>
      <c r="C33" s="510"/>
      <c r="D33" s="510"/>
      <c r="E33" s="510"/>
      <c r="F33" s="510"/>
      <c r="G33" s="510"/>
      <c r="H33" s="510"/>
      <c r="I33" s="137"/>
    </row>
    <row r="34" spans="1:9" ht="24" customHeight="1" x14ac:dyDescent="0.25">
      <c r="B34" s="638" t="s">
        <v>624</v>
      </c>
      <c r="C34" s="639"/>
      <c r="D34" s="640" t="s">
        <v>88</v>
      </c>
      <c r="E34" s="522"/>
      <c r="F34" s="641"/>
      <c r="G34" s="643" t="s">
        <v>89</v>
      </c>
      <c r="H34" s="874"/>
      <c r="I34" s="875"/>
    </row>
    <row r="35" spans="1:9" ht="24" customHeight="1" x14ac:dyDescent="0.25">
      <c r="A35" s="251"/>
      <c r="B35" s="638" t="s">
        <v>613</v>
      </c>
      <c r="C35" s="639"/>
      <c r="D35" s="640" t="s">
        <v>607</v>
      </c>
      <c r="E35" s="522"/>
      <c r="F35" s="642"/>
      <c r="G35" s="644" t="s">
        <v>89</v>
      </c>
      <c r="H35" s="874"/>
      <c r="I35" s="875"/>
    </row>
    <row r="36" spans="1:9" ht="24" customHeight="1" x14ac:dyDescent="0.25">
      <c r="A36" s="251"/>
      <c r="B36" s="876" t="s">
        <v>611</v>
      </c>
      <c r="C36" s="877"/>
      <c r="D36" s="877"/>
      <c r="E36" s="877"/>
      <c r="F36" s="877"/>
      <c r="G36" s="877"/>
      <c r="H36" s="877"/>
      <c r="I36" s="878"/>
    </row>
    <row r="37" spans="1:9" ht="24" customHeight="1" x14ac:dyDescent="0.25">
      <c r="A37" s="251"/>
      <c r="B37" s="649"/>
      <c r="C37" s="645" t="s">
        <v>608</v>
      </c>
      <c r="D37" s="646"/>
      <c r="E37" s="253"/>
      <c r="F37" s="255" t="s">
        <v>88</v>
      </c>
      <c r="G37" s="647"/>
      <c r="H37" s="255" t="s">
        <v>89</v>
      </c>
      <c r="I37" s="648"/>
    </row>
    <row r="38" spans="1:9" ht="8.4499999999999993" customHeight="1" x14ac:dyDescent="0.25">
      <c r="B38" s="212"/>
      <c r="C38" s="111"/>
      <c r="D38" s="111"/>
      <c r="E38" s="111"/>
      <c r="F38" s="111"/>
    </row>
    <row r="39" spans="1:9" ht="7.5" customHeight="1" x14ac:dyDescent="0.25">
      <c r="B39" s="213"/>
      <c r="C39" s="213"/>
      <c r="D39" s="213"/>
      <c r="E39" s="213"/>
      <c r="F39" s="213"/>
      <c r="G39" s="254"/>
      <c r="H39" s="254"/>
      <c r="I39" s="254"/>
    </row>
    <row r="40" spans="1:9" ht="14.45" customHeight="1" x14ac:dyDescent="0.25">
      <c r="B40" s="111" t="s">
        <v>660</v>
      </c>
      <c r="C40" s="111"/>
      <c r="D40" s="111"/>
      <c r="E40" s="111"/>
      <c r="F40" s="111"/>
    </row>
    <row r="41" spans="1:9" ht="18.75" customHeight="1" x14ac:dyDescent="0.25">
      <c r="B41" s="215" t="s">
        <v>597</v>
      </c>
      <c r="C41" s="111"/>
      <c r="D41" s="111"/>
      <c r="E41" s="111"/>
      <c r="F41" s="111"/>
    </row>
  </sheetData>
  <mergeCells count="31">
    <mergeCell ref="I21:I23"/>
    <mergeCell ref="F22:G22"/>
    <mergeCell ref="F23:G23"/>
    <mergeCell ref="H24:I24"/>
    <mergeCell ref="D21:D23"/>
    <mergeCell ref="F21:G21"/>
    <mergeCell ref="B36:I36"/>
    <mergeCell ref="K24:M24"/>
    <mergeCell ref="B25:I25"/>
    <mergeCell ref="J25:J27"/>
    <mergeCell ref="K25:L25"/>
    <mergeCell ref="B26:I26"/>
    <mergeCell ref="K26:L26"/>
    <mergeCell ref="K27:L27"/>
    <mergeCell ref="D27:H27"/>
    <mergeCell ref="G29:H29"/>
    <mergeCell ref="B32:I32"/>
    <mergeCell ref="H34:I34"/>
    <mergeCell ref="H35:I35"/>
    <mergeCell ref="F10:H10"/>
    <mergeCell ref="F11:H11"/>
    <mergeCell ref="F12:H12"/>
    <mergeCell ref="B20:C20"/>
    <mergeCell ref="F20:H20"/>
    <mergeCell ref="F13:H13"/>
    <mergeCell ref="F9:H9"/>
    <mergeCell ref="B1:I1"/>
    <mergeCell ref="G3:I3"/>
    <mergeCell ref="F4:F6"/>
    <mergeCell ref="G4:I6"/>
    <mergeCell ref="D8:I8"/>
  </mergeCells>
  <conditionalFormatting sqref="C23 C18:C19">
    <cfRule type="expression" dxfId="98" priority="5" stopIfTrue="1">
      <formula>C18&lt;0</formula>
    </cfRule>
  </conditionalFormatting>
  <conditionalFormatting sqref="M25:M27 J24:K24 K25:K27">
    <cfRule type="expression" dxfId="97" priority="4" stopIfTrue="1">
      <formula>J24&lt;0</formula>
    </cfRule>
  </conditionalFormatting>
  <conditionalFormatting sqref="H21 F20:F23 H23">
    <cfRule type="expression" dxfId="96" priority="3" stopIfTrue="1">
      <formula>F20&lt;0</formula>
    </cfRule>
  </conditionalFormatting>
  <dataValidations count="5">
    <dataValidation type="list" showInputMessage="1" showErrorMessage="1" sqref="D10:D17" xr:uid="{B5D9CCF9-C123-4310-9AA1-0BB8AD8E3D85}">
      <formula1>"Sélectionner, Vérifié, À vérifier,Facture non reçue"</formula1>
    </dataValidation>
    <dataValidation type="list" allowBlank="1" showInputMessage="1" showErrorMessage="1" sqref="C27" xr:uid="{1BB7EEFB-3982-4DF9-9E3A-30ED2D744120}">
      <formula1>"Sélectionner, Oui,Non"</formula1>
    </dataValidation>
    <dataValidation type="list" allowBlank="1" showInputMessage="1" showErrorMessage="1" sqref="C3" xr:uid="{84492471-BFE2-420F-BC20-968C3DE9473E}">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3:I3" xr:uid="{6E8F4652-58FE-417E-BA30-8525C0C7047B}">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CB0F2DA3-0967-47EF-9416-2D84C6686F32}">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2F8B-B2BA-4F21-8B82-958BC6CE89BB}">
  <sheetPr codeName="Feuil11">
    <tabColor theme="4"/>
    <pageSetUpPr autoPageBreaks="0" fitToPage="1"/>
  </sheetPr>
  <dimension ref="A1:O38"/>
  <sheetViews>
    <sheetView showGridLines="0" view="pageLayout" topLeftCell="A13" zoomScaleNormal="93" workbookViewId="0">
      <selection activeCell="B37" sqref="B37"/>
    </sheetView>
  </sheetViews>
  <sheetFormatPr baseColWidth="10" defaultColWidth="9.140625" defaultRowHeight="24" customHeight="1" x14ac:dyDescent="0.25"/>
  <cols>
    <col min="1" max="1" width="2.85546875" customWidth="1"/>
    <col min="2" max="2" width="37.85546875" customWidth="1"/>
    <col min="3" max="3" width="30.85546875" customWidth="1"/>
    <col min="4" max="4" width="22.5703125" customWidth="1"/>
    <col min="5" max="5" width="0.5703125" customWidth="1"/>
    <col min="6" max="6" width="27.28515625" customWidth="1"/>
    <col min="7" max="7" width="15.7109375" customWidth="1"/>
    <col min="8" max="8" width="14" customWidth="1"/>
    <col min="9" max="9" width="17.7109375" customWidth="1"/>
    <col min="10" max="10" width="16" customWidth="1"/>
    <col min="11" max="11" width="14.28515625" customWidth="1"/>
    <col min="12" max="12" width="13.7109375" customWidth="1"/>
    <col min="13" max="13" width="16.85546875" customWidth="1"/>
    <col min="14" max="14" width="24.28515625" customWidth="1"/>
  </cols>
  <sheetData>
    <row r="1" spans="2:15" ht="33" customHeight="1" x14ac:dyDescent="0.25">
      <c r="B1" s="871" t="s">
        <v>649</v>
      </c>
      <c r="C1" s="871"/>
      <c r="D1" s="871"/>
      <c r="E1" s="871"/>
      <c r="F1" s="871"/>
      <c r="G1" s="871"/>
      <c r="H1" s="871"/>
      <c r="I1" s="871"/>
    </row>
    <row r="2" spans="2:15" ht="3.75" customHeight="1" x14ac:dyDescent="0.7">
      <c r="B2" s="1"/>
      <c r="C2" s="1"/>
    </row>
    <row r="3" spans="2:15" ht="21" customHeight="1" x14ac:dyDescent="0.3">
      <c r="B3" s="145" t="s">
        <v>49</v>
      </c>
      <c r="C3" s="142" t="s">
        <v>50</v>
      </c>
      <c r="D3" s="290" t="s">
        <v>51</v>
      </c>
      <c r="E3" s="229"/>
      <c r="F3" s="230" t="s">
        <v>74</v>
      </c>
      <c r="G3" s="847" t="s">
        <v>50</v>
      </c>
      <c r="H3" s="847"/>
      <c r="I3" s="847"/>
    </row>
    <row r="4" spans="2:15" ht="20.100000000000001" customHeight="1" x14ac:dyDescent="0.25">
      <c r="B4" s="145" t="s">
        <v>53</v>
      </c>
      <c r="C4" s="231"/>
      <c r="D4" s="228" t="s">
        <v>50</v>
      </c>
      <c r="E4" s="232"/>
      <c r="F4" s="848" t="s">
        <v>54</v>
      </c>
      <c r="G4" s="849"/>
      <c r="H4" s="850"/>
      <c r="I4" s="851"/>
    </row>
    <row r="5" spans="2:15" ht="20.100000000000001" customHeight="1" x14ac:dyDescent="0.25">
      <c r="B5" s="145" t="s">
        <v>55</v>
      </c>
      <c r="C5" s="231"/>
      <c r="D5" s="233"/>
      <c r="E5" s="229"/>
      <c r="F5" s="848"/>
      <c r="G5" s="852"/>
      <c r="H5" s="853"/>
      <c r="I5" s="854"/>
    </row>
    <row r="6" spans="2:15" ht="22.5" customHeight="1" x14ac:dyDescent="0.3">
      <c r="B6" s="147" t="s">
        <v>56</v>
      </c>
      <c r="C6" s="234"/>
      <c r="D6" s="149"/>
      <c r="E6" s="150"/>
      <c r="F6" s="848"/>
      <c r="G6" s="855"/>
      <c r="H6" s="856"/>
      <c r="I6" s="857"/>
    </row>
    <row r="7" spans="2:15" ht="5.25" customHeight="1" x14ac:dyDescent="0.25">
      <c r="B7" s="152"/>
      <c r="C7" s="152"/>
    </row>
    <row r="8" spans="2:15" ht="12" customHeight="1" x14ac:dyDescent="0.25">
      <c r="B8" s="152"/>
      <c r="C8" s="152"/>
      <c r="D8" s="941" t="s">
        <v>604</v>
      </c>
      <c r="E8" s="942"/>
      <c r="F8" s="942"/>
      <c r="G8" s="943"/>
      <c r="H8" s="291"/>
      <c r="I8" s="291"/>
      <c r="J8" s="292"/>
    </row>
    <row r="9" spans="2:15" ht="33.75" customHeight="1" x14ac:dyDescent="0.25">
      <c r="B9" s="472" t="s">
        <v>124</v>
      </c>
      <c r="C9" s="473" t="s">
        <v>125</v>
      </c>
      <c r="D9" s="293" t="s">
        <v>77</v>
      </c>
      <c r="F9" s="294" t="s">
        <v>126</v>
      </c>
      <c r="G9" s="237"/>
      <c r="H9" s="295"/>
      <c r="I9" s="296"/>
      <c r="J9" s="297"/>
      <c r="K9" s="291"/>
      <c r="L9" s="291"/>
      <c r="M9" s="298"/>
      <c r="N9" s="298"/>
      <c r="O9" s="298"/>
    </row>
    <row r="10" spans="2:15" ht="24.75" customHeight="1" x14ac:dyDescent="0.25">
      <c r="B10" s="236"/>
      <c r="C10" s="237"/>
      <c r="D10" s="299" t="s">
        <v>50</v>
      </c>
      <c r="F10" s="300" t="s">
        <v>127</v>
      </c>
      <c r="G10" s="498"/>
      <c r="H10" s="297"/>
      <c r="I10" s="853"/>
      <c r="J10" s="853"/>
      <c r="K10" s="853"/>
      <c r="L10" s="282"/>
    </row>
    <row r="11" spans="2:15" ht="20.100000000000001" customHeight="1" x14ac:dyDescent="0.25">
      <c r="B11" s="236"/>
      <c r="C11" s="238"/>
      <c r="D11" s="299" t="s">
        <v>50</v>
      </c>
      <c r="H11" s="297"/>
      <c r="I11" s="276"/>
      <c r="J11" s="276"/>
      <c r="K11" s="276"/>
      <c r="L11" s="275"/>
    </row>
    <row r="12" spans="2:15" ht="20.100000000000001" customHeight="1" x14ac:dyDescent="0.25">
      <c r="B12" s="236"/>
      <c r="C12" s="238"/>
      <c r="D12" s="299" t="s">
        <v>50</v>
      </c>
      <c r="F12" s="301"/>
      <c r="G12" s="302"/>
      <c r="H12" s="297"/>
      <c r="I12" s="946"/>
      <c r="J12" s="946"/>
      <c r="K12" s="946"/>
      <c r="L12" s="302"/>
    </row>
    <row r="13" spans="2:15" ht="20.100000000000001" customHeight="1" x14ac:dyDescent="0.25">
      <c r="B13" s="236"/>
      <c r="C13" s="238"/>
      <c r="D13" s="299" t="s">
        <v>50</v>
      </c>
      <c r="F13" s="301"/>
      <c r="G13" s="302"/>
      <c r="I13" s="303"/>
      <c r="J13" s="303"/>
      <c r="K13" s="303"/>
      <c r="L13" s="275"/>
    </row>
    <row r="14" spans="2:15" ht="20.100000000000001" customHeight="1" x14ac:dyDescent="0.25">
      <c r="B14" s="236"/>
      <c r="C14" s="238"/>
      <c r="D14" s="299" t="s">
        <v>50</v>
      </c>
      <c r="F14" s="301"/>
      <c r="G14" s="302"/>
      <c r="H14" s="297"/>
      <c r="I14" s="947"/>
      <c r="J14" s="947"/>
      <c r="K14" s="947"/>
      <c r="L14" s="302"/>
    </row>
    <row r="15" spans="2:15" ht="20.100000000000001" customHeight="1" x14ac:dyDescent="0.25">
      <c r="B15" s="236"/>
      <c r="C15" s="238"/>
      <c r="D15" s="299" t="s">
        <v>50</v>
      </c>
      <c r="F15" s="301"/>
      <c r="G15" s="302"/>
      <c r="H15" s="297"/>
      <c r="I15" s="947"/>
      <c r="J15" s="947"/>
      <c r="K15" s="947"/>
      <c r="L15" s="304"/>
    </row>
    <row r="16" spans="2:15" ht="20.100000000000001" customHeight="1" x14ac:dyDescent="0.25">
      <c r="B16" s="236"/>
      <c r="C16" s="238"/>
      <c r="D16" s="299" t="s">
        <v>50</v>
      </c>
      <c r="F16" s="301"/>
      <c r="G16" s="302"/>
      <c r="H16" s="297"/>
      <c r="I16" s="303"/>
      <c r="J16" s="303"/>
      <c r="K16" s="303"/>
      <c r="L16" s="304"/>
    </row>
    <row r="17" spans="1:14" ht="20.100000000000001" customHeight="1" x14ac:dyDescent="0.25">
      <c r="B17" s="236"/>
      <c r="C17" s="238"/>
      <c r="D17" s="299" t="s">
        <v>50</v>
      </c>
      <c r="F17" s="301"/>
      <c r="G17" s="302"/>
      <c r="H17" s="297"/>
      <c r="I17" s="303"/>
      <c r="J17" s="303"/>
      <c r="K17" s="303"/>
      <c r="L17" s="304"/>
    </row>
    <row r="18" spans="1:14" ht="20.100000000000001" customHeight="1" x14ac:dyDescent="0.25">
      <c r="B18" s="684" t="s">
        <v>641</v>
      </c>
      <c r="C18" s="274"/>
      <c r="D18" s="299" t="s">
        <v>50</v>
      </c>
      <c r="F18" s="305"/>
      <c r="G18" s="302"/>
      <c r="H18" s="297"/>
    </row>
    <row r="19" spans="1:14" ht="20.100000000000001" customHeight="1" x14ac:dyDescent="0.25">
      <c r="B19" s="485" t="s">
        <v>81</v>
      </c>
      <c r="C19" s="464"/>
      <c r="F19" s="306"/>
      <c r="G19" s="302"/>
    </row>
    <row r="20" spans="1:14" ht="8.25" customHeight="1" x14ac:dyDescent="0.25">
      <c r="B20" s="239"/>
      <c r="C20" s="240"/>
    </row>
    <row r="21" spans="1:14" ht="3.75" customHeight="1" x14ac:dyDescent="0.25">
      <c r="H21" s="867"/>
      <c r="I21" s="867"/>
      <c r="J21" s="248"/>
      <c r="K21" s="861"/>
      <c r="L21" s="861"/>
      <c r="M21" s="861"/>
      <c r="N21" s="249"/>
    </row>
    <row r="22" spans="1:14" ht="20.100000000000001" customHeight="1" x14ac:dyDescent="0.25">
      <c r="B22" s="892" t="s">
        <v>97</v>
      </c>
      <c r="C22" s="893"/>
      <c r="D22" s="893"/>
      <c r="E22" s="893"/>
      <c r="F22" s="893"/>
      <c r="G22" s="893"/>
      <c r="H22" s="893"/>
      <c r="I22" s="893"/>
      <c r="J22" s="862"/>
      <c r="K22" s="863"/>
      <c r="L22" s="863"/>
      <c r="M22" s="307"/>
    </row>
    <row r="23" spans="1:14" ht="19.5" customHeight="1" x14ac:dyDescent="0.25">
      <c r="B23" s="894" t="s">
        <v>128</v>
      </c>
      <c r="C23" s="895"/>
      <c r="D23" s="895"/>
      <c r="E23" s="895"/>
      <c r="F23" s="895"/>
      <c r="G23" s="895"/>
      <c r="H23" s="895"/>
      <c r="I23" s="896"/>
      <c r="J23" s="862"/>
      <c r="K23" s="864"/>
      <c r="L23" s="864"/>
      <c r="M23" s="307"/>
    </row>
    <row r="24" spans="1:14" ht="27.75" customHeight="1" x14ac:dyDescent="0.25">
      <c r="B24" s="266" t="s">
        <v>129</v>
      </c>
      <c r="C24" s="265" t="s">
        <v>50</v>
      </c>
      <c r="D24" s="868" t="s">
        <v>99</v>
      </c>
      <c r="E24" s="869"/>
      <c r="F24" s="869"/>
      <c r="G24" s="869"/>
      <c r="H24" s="870"/>
      <c r="I24" s="308"/>
      <c r="J24" s="862"/>
      <c r="K24" s="861"/>
      <c r="L24" s="861"/>
      <c r="M24" s="307"/>
    </row>
    <row r="25" spans="1:14" ht="24" customHeight="1" x14ac:dyDescent="0.25">
      <c r="B25" s="262" t="s">
        <v>100</v>
      </c>
      <c r="C25" s="111"/>
      <c r="D25" s="261" t="s">
        <v>101</v>
      </c>
      <c r="E25" s="111"/>
      <c r="F25" s="111"/>
      <c r="G25" s="261" t="s">
        <v>102</v>
      </c>
      <c r="H25" s="111"/>
      <c r="I25" s="309"/>
    </row>
    <row r="26" spans="1:14" ht="24" customHeight="1" x14ac:dyDescent="0.25">
      <c r="B26" s="310"/>
      <c r="C26" s="111"/>
      <c r="D26" s="259"/>
      <c r="E26" s="111"/>
      <c r="F26" s="111"/>
      <c r="G26" s="913"/>
      <c r="H26" s="913"/>
      <c r="I26" s="309"/>
    </row>
    <row r="27" spans="1:14" ht="11.45" customHeight="1" x14ac:dyDescent="0.25">
      <c r="B27" s="258"/>
      <c r="C27" s="257"/>
      <c r="D27" s="257"/>
      <c r="E27" s="257"/>
      <c r="F27" s="257"/>
      <c r="G27" s="257"/>
      <c r="H27" s="257"/>
      <c r="I27" s="256"/>
    </row>
    <row r="28" spans="1:14" ht="4.5" customHeight="1" x14ac:dyDescent="0.25"/>
    <row r="29" spans="1:14" ht="16.5" customHeight="1" x14ac:dyDescent="0.25">
      <c r="B29" s="892" t="s">
        <v>609</v>
      </c>
      <c r="C29" s="899"/>
      <c r="D29" s="899"/>
      <c r="E29" s="899"/>
      <c r="F29" s="899"/>
      <c r="G29" s="899"/>
      <c r="H29" s="899"/>
      <c r="I29" s="900"/>
    </row>
    <row r="30" spans="1:14" ht="5.25" customHeight="1" x14ac:dyDescent="0.25">
      <c r="B30" s="136"/>
      <c r="C30" s="510"/>
      <c r="D30" s="510"/>
      <c r="E30" s="510"/>
      <c r="F30" s="510"/>
      <c r="G30" s="510"/>
      <c r="H30" s="510"/>
      <c r="I30" s="137"/>
    </row>
    <row r="31" spans="1:14" ht="24" customHeight="1" x14ac:dyDescent="0.25">
      <c r="B31" s="638" t="s">
        <v>612</v>
      </c>
      <c r="C31" s="639"/>
      <c r="D31" s="640" t="s">
        <v>88</v>
      </c>
      <c r="E31" s="522"/>
      <c r="F31" s="641"/>
      <c r="G31" s="643" t="s">
        <v>89</v>
      </c>
      <c r="H31" s="874"/>
      <c r="I31" s="875"/>
      <c r="J31" s="111"/>
    </row>
    <row r="32" spans="1:14" ht="24" customHeight="1" x14ac:dyDescent="0.25">
      <c r="A32" s="251"/>
      <c r="B32" s="638" t="s">
        <v>613</v>
      </c>
      <c r="C32" s="639"/>
      <c r="D32" s="640" t="s">
        <v>607</v>
      </c>
      <c r="E32" s="522"/>
      <c r="F32" s="642"/>
      <c r="G32" s="644" t="s">
        <v>89</v>
      </c>
      <c r="H32" s="874"/>
      <c r="I32" s="875"/>
      <c r="J32" s="111"/>
    </row>
    <row r="33" spans="1:10" ht="24" customHeight="1" x14ac:dyDescent="0.25">
      <c r="A33" s="251"/>
      <c r="B33" s="876" t="s">
        <v>611</v>
      </c>
      <c r="C33" s="877"/>
      <c r="D33" s="877"/>
      <c r="E33" s="877"/>
      <c r="F33" s="877"/>
      <c r="G33" s="877"/>
      <c r="H33" s="877"/>
      <c r="I33" s="878"/>
      <c r="J33" s="111"/>
    </row>
    <row r="34" spans="1:10" ht="24" customHeight="1" x14ac:dyDescent="0.25">
      <c r="A34" s="251"/>
      <c r="B34" s="649"/>
      <c r="C34" s="645"/>
      <c r="D34" s="645" t="s">
        <v>88</v>
      </c>
      <c r="E34" s="253"/>
      <c r="F34" s="655"/>
      <c r="G34" s="654" t="s">
        <v>89</v>
      </c>
      <c r="H34" s="944"/>
      <c r="I34" s="945"/>
      <c r="J34" s="111"/>
    </row>
    <row r="35" spans="1:10" ht="8.4499999999999993" customHeight="1" x14ac:dyDescent="0.25">
      <c r="B35" s="212"/>
      <c r="C35" s="111"/>
      <c r="D35" s="111"/>
      <c r="E35" s="111"/>
      <c r="F35" s="111"/>
      <c r="G35" s="111"/>
      <c r="H35" s="111"/>
      <c r="I35" s="111"/>
      <c r="J35" s="111"/>
    </row>
    <row r="36" spans="1:10" ht="7.5" customHeight="1" x14ac:dyDescent="0.25">
      <c r="B36" s="213"/>
      <c r="C36" s="213"/>
      <c r="D36" s="213"/>
      <c r="E36" s="213"/>
      <c r="F36" s="213"/>
      <c r="G36" s="213"/>
      <c r="H36" s="213"/>
      <c r="I36" s="213"/>
      <c r="J36" s="111"/>
    </row>
    <row r="37" spans="1:10" ht="14.45" customHeight="1" x14ac:dyDescent="0.25">
      <c r="B37" s="111" t="s">
        <v>660</v>
      </c>
      <c r="C37" s="111"/>
      <c r="D37" s="111"/>
      <c r="E37" s="111"/>
      <c r="F37" s="111"/>
      <c r="G37" s="111"/>
      <c r="H37" s="111"/>
      <c r="I37" s="111"/>
      <c r="J37" s="111"/>
    </row>
    <row r="38" spans="1:10" ht="18.75" customHeight="1" x14ac:dyDescent="0.25">
      <c r="B38" s="215" t="s">
        <v>597</v>
      </c>
      <c r="C38" s="111"/>
      <c r="D38" s="111"/>
      <c r="E38" s="111"/>
      <c r="F38" s="111"/>
      <c r="G38" s="111"/>
      <c r="H38" s="111"/>
      <c r="I38" s="111"/>
      <c r="J38" s="111"/>
    </row>
  </sheetData>
  <mergeCells count="24">
    <mergeCell ref="H31:I31"/>
    <mergeCell ref="H32:I32"/>
    <mergeCell ref="B33:I33"/>
    <mergeCell ref="H34:I34"/>
    <mergeCell ref="I10:K10"/>
    <mergeCell ref="I12:K12"/>
    <mergeCell ref="I14:K14"/>
    <mergeCell ref="I15:K15"/>
    <mergeCell ref="H21:I21"/>
    <mergeCell ref="K21:M21"/>
    <mergeCell ref="B22:I22"/>
    <mergeCell ref="J22:J24"/>
    <mergeCell ref="K22:L22"/>
    <mergeCell ref="B23:I23"/>
    <mergeCell ref="K23:L23"/>
    <mergeCell ref="D24:H24"/>
    <mergeCell ref="K24:L24"/>
    <mergeCell ref="G26:H26"/>
    <mergeCell ref="B29:I29"/>
    <mergeCell ref="B1:I1"/>
    <mergeCell ref="G3:I3"/>
    <mergeCell ref="F4:F6"/>
    <mergeCell ref="G4:I6"/>
    <mergeCell ref="D8:G8"/>
  </mergeCells>
  <conditionalFormatting sqref="C20">
    <cfRule type="expression" dxfId="87" priority="4" stopIfTrue="1">
      <formula>C20&lt;0</formula>
    </cfRule>
  </conditionalFormatting>
  <conditionalFormatting sqref="M22:M24 J21:K21 K22:K24">
    <cfRule type="expression" dxfId="86" priority="3" stopIfTrue="1">
      <formula>J21&lt;0</formula>
    </cfRule>
  </conditionalFormatting>
  <conditionalFormatting sqref="G19">
    <cfRule type="expression" dxfId="85" priority="2" stopIfTrue="1">
      <formula>G19&lt;0</formula>
    </cfRule>
  </conditionalFormatting>
  <dataValidations count="6">
    <dataValidation type="list" showInputMessage="1" showErrorMessage="1" sqref="D10:D18" xr:uid="{ECA45607-9CC3-49EC-9342-7D130348D3BE}">
      <formula1>"Sélectionner, Vérifié, À vérifier,Facture non reçue"</formula1>
    </dataValidation>
    <dataValidation type="list" allowBlank="1" showInputMessage="1" showErrorMessage="1" sqref="C24" xr:uid="{23157FCD-1989-4A70-9E8F-4D57812378A6}">
      <formula1>"Sélectionner, Oui,Non"</formula1>
    </dataValidation>
    <dataValidation type="list" showInputMessage="1" showErrorMessage="1" sqref="H10:H11 H18" xr:uid="{98F318C6-8324-49EE-B312-8589BA64020D}">
      <formula1>"Sélectionner, À vérifier, A priori, A postériori"</formula1>
    </dataValidation>
    <dataValidation type="list" allowBlank="1" showInputMessage="1" showErrorMessage="1" sqref="G3:I3" xr:uid="{0695E6B3-4966-4FA8-B401-B7FAA8395A5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5B05B8BE-0048-48DD-9DFF-EBADC10CAA85}">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49E808F2-DE4D-4E2B-955E-A6F11C9BBC17}">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CD357-C71C-46CF-A108-67BE84997A30}">
  <sheetPr codeName="Feuil12">
    <tabColor theme="4"/>
    <pageSetUpPr autoPageBreaks="0" fitToPage="1"/>
  </sheetPr>
  <dimension ref="A1:O49"/>
  <sheetViews>
    <sheetView showGridLines="0" view="pageLayout" topLeftCell="A22" zoomScaleNormal="100" workbookViewId="0">
      <selection activeCell="B48" sqref="B48"/>
    </sheetView>
  </sheetViews>
  <sheetFormatPr baseColWidth="10" defaultColWidth="9.140625" defaultRowHeight="24" customHeight="1" x14ac:dyDescent="0.25"/>
  <cols>
    <col min="1" max="1" width="2.85546875" customWidth="1"/>
    <col min="2" max="2" width="37.7109375" customWidth="1"/>
    <col min="3" max="3" width="31.140625" customWidth="1"/>
    <col min="4" max="4" width="16.28515625" customWidth="1"/>
    <col min="5" max="5" width="0.5703125" customWidth="1"/>
    <col min="6" max="6" width="27.28515625" customWidth="1"/>
    <col min="7" max="7" width="15.7109375" customWidth="1"/>
    <col min="8" max="8" width="15.140625" customWidth="1"/>
    <col min="9" max="9" width="17.7109375" customWidth="1"/>
    <col min="10" max="10" width="17.5703125" customWidth="1"/>
    <col min="11" max="11" width="12.140625" customWidth="1"/>
    <col min="12" max="12" width="13.7109375" customWidth="1"/>
    <col min="13" max="13" width="16.85546875" customWidth="1"/>
    <col min="14" max="14" width="24.28515625" customWidth="1"/>
  </cols>
  <sheetData>
    <row r="1" spans="2:15" ht="31.5" customHeight="1" x14ac:dyDescent="0.25">
      <c r="B1" s="871" t="s">
        <v>662</v>
      </c>
      <c r="C1" s="871"/>
      <c r="D1" s="871"/>
      <c r="E1" s="871"/>
      <c r="F1" s="871"/>
      <c r="G1" s="871"/>
      <c r="H1" s="871"/>
      <c r="I1" s="871"/>
    </row>
    <row r="2" spans="2:15" ht="3.75" customHeight="1" x14ac:dyDescent="0.7">
      <c r="B2" s="1"/>
      <c r="C2" s="1"/>
    </row>
    <row r="3" spans="2:15" ht="28.5" customHeight="1" x14ac:dyDescent="0.3">
      <c r="B3" s="145" t="s">
        <v>49</v>
      </c>
      <c r="C3" s="281" t="s">
        <v>50</v>
      </c>
      <c r="D3" s="290" t="s">
        <v>51</v>
      </c>
      <c r="E3" s="229"/>
      <c r="F3" s="230" t="s">
        <v>74</v>
      </c>
      <c r="G3" s="956" t="s">
        <v>50</v>
      </c>
      <c r="H3" s="956"/>
      <c r="I3" s="956"/>
    </row>
    <row r="4" spans="2:15" ht="20.100000000000001" customHeight="1" x14ac:dyDescent="0.25">
      <c r="B4" s="145" t="s">
        <v>53</v>
      </c>
      <c r="C4" s="231"/>
      <c r="D4" s="228" t="str">
        <f>[3]Sommaire!D4</f>
        <v>Sélectionner</v>
      </c>
      <c r="E4" s="232"/>
      <c r="F4" s="848" t="s">
        <v>54</v>
      </c>
      <c r="G4" s="849"/>
      <c r="H4" s="850"/>
      <c r="I4" s="851"/>
    </row>
    <row r="5" spans="2:15" ht="20.100000000000001" customHeight="1" x14ac:dyDescent="0.25">
      <c r="B5" s="145" t="s">
        <v>55</v>
      </c>
      <c r="C5" s="231"/>
      <c r="D5" s="233"/>
      <c r="E5" s="229"/>
      <c r="F5" s="848"/>
      <c r="G5" s="852"/>
      <c r="H5" s="853"/>
      <c r="I5" s="854"/>
    </row>
    <row r="6" spans="2:15" ht="22.5" customHeight="1" x14ac:dyDescent="0.3">
      <c r="B6" s="147" t="s">
        <v>56</v>
      </c>
      <c r="C6" s="234"/>
      <c r="D6" s="149"/>
      <c r="E6" s="150"/>
      <c r="F6" s="848"/>
      <c r="G6" s="855"/>
      <c r="H6" s="856"/>
      <c r="I6" s="857"/>
    </row>
    <row r="7" spans="2:15" ht="5.25" customHeight="1" x14ac:dyDescent="0.25">
      <c r="B7" s="152"/>
      <c r="C7" s="152"/>
    </row>
    <row r="8" spans="2:15" ht="12.75" customHeight="1" x14ac:dyDescent="0.25">
      <c r="B8" s="152"/>
      <c r="C8" s="152"/>
      <c r="D8" s="957" t="s">
        <v>601</v>
      </c>
      <c r="E8" s="958"/>
      <c r="F8" s="958"/>
      <c r="G8" s="958"/>
      <c r="H8" s="958"/>
      <c r="I8" s="959"/>
      <c r="J8" s="634"/>
      <c r="K8" s="499"/>
    </row>
    <row r="9" spans="2:15" ht="31.5" customHeight="1" x14ac:dyDescent="0.25">
      <c r="B9" s="472" t="s">
        <v>130</v>
      </c>
      <c r="C9" s="473" t="s">
        <v>131</v>
      </c>
      <c r="D9" s="293" t="s">
        <v>77</v>
      </c>
      <c r="F9" s="905" t="s">
        <v>621</v>
      </c>
      <c r="G9" s="905"/>
      <c r="H9" s="905"/>
      <c r="I9" s="464"/>
      <c r="J9" s="633"/>
      <c r="K9" s="291"/>
      <c r="M9" s="298"/>
      <c r="N9" s="298"/>
      <c r="O9" s="298"/>
    </row>
    <row r="10" spans="2:15" ht="21" customHeight="1" x14ac:dyDescent="0.25">
      <c r="B10" s="458"/>
      <c r="C10" s="461"/>
      <c r="D10" s="685" t="s">
        <v>50</v>
      </c>
      <c r="F10" s="906" t="s">
        <v>65</v>
      </c>
      <c r="G10" s="906"/>
      <c r="H10" s="906"/>
      <c r="I10" s="246"/>
    </row>
    <row r="11" spans="2:15" ht="18" customHeight="1" x14ac:dyDescent="0.25">
      <c r="B11" s="458"/>
      <c r="C11" s="462"/>
      <c r="D11" s="685" t="s">
        <v>50</v>
      </c>
      <c r="F11" s="951" t="s">
        <v>132</v>
      </c>
      <c r="G11" s="951"/>
      <c r="H11" s="951"/>
      <c r="I11" s="246"/>
    </row>
    <row r="12" spans="2:15" ht="18" customHeight="1" x14ac:dyDescent="0.25">
      <c r="B12" s="458"/>
      <c r="C12" s="462"/>
      <c r="D12" s="685" t="s">
        <v>50</v>
      </c>
      <c r="F12" s="928" t="s">
        <v>133</v>
      </c>
      <c r="G12" s="929"/>
      <c r="H12" s="930"/>
      <c r="I12" s="464"/>
    </row>
    <row r="13" spans="2:15" ht="20.100000000000001" customHeight="1" x14ac:dyDescent="0.25">
      <c r="B13" s="458"/>
      <c r="C13" s="462"/>
      <c r="D13" s="685" t="s">
        <v>50</v>
      </c>
      <c r="F13" s="907" t="s">
        <v>134</v>
      </c>
      <c r="G13" s="908"/>
      <c r="H13" s="909"/>
      <c r="I13" s="246"/>
    </row>
    <row r="14" spans="2:15" ht="20.100000000000001" customHeight="1" x14ac:dyDescent="0.25">
      <c r="B14" s="458"/>
      <c r="C14" s="462"/>
      <c r="D14" s="685" t="s">
        <v>50</v>
      </c>
      <c r="F14" s="952"/>
      <c r="G14" s="952"/>
      <c r="H14" s="952"/>
      <c r="I14" s="632"/>
    </row>
    <row r="15" spans="2:15" ht="20.100000000000001" customHeight="1" x14ac:dyDescent="0.25">
      <c r="B15" s="458"/>
      <c r="C15" s="462"/>
      <c r="D15" s="685" t="s">
        <v>50</v>
      </c>
      <c r="F15" s="953" t="s">
        <v>71</v>
      </c>
      <c r="G15" s="954"/>
      <c r="H15" s="955"/>
      <c r="I15" s="237"/>
    </row>
    <row r="16" spans="2:15" ht="20.100000000000001" customHeight="1" x14ac:dyDescent="0.25">
      <c r="B16" s="458"/>
      <c r="C16" s="463"/>
      <c r="D16" s="685" t="s">
        <v>50</v>
      </c>
      <c r="F16" s="704" t="s">
        <v>135</v>
      </c>
      <c r="G16" s="705"/>
      <c r="H16" s="706"/>
      <c r="I16" s="277"/>
      <c r="J16" s="748"/>
      <c r="K16" s="748"/>
    </row>
    <row r="17" spans="2:14" ht="20.100000000000001" customHeight="1" x14ac:dyDescent="0.25">
      <c r="B17" s="459"/>
      <c r="C17" s="462"/>
      <c r="D17" s="685" t="s">
        <v>50</v>
      </c>
      <c r="F17" s="953" t="s">
        <v>646</v>
      </c>
      <c r="G17" s="954"/>
      <c r="H17" s="955"/>
      <c r="I17" s="277"/>
      <c r="J17" s="748"/>
      <c r="K17" s="748"/>
    </row>
    <row r="18" spans="2:14" ht="20.100000000000001" customHeight="1" x14ac:dyDescent="0.25">
      <c r="B18" s="459"/>
      <c r="C18" s="462"/>
      <c r="D18" s="685" t="s">
        <v>50</v>
      </c>
      <c r="F18" s="707" t="s">
        <v>136</v>
      </c>
      <c r="G18" s="707"/>
      <c r="H18" s="707"/>
      <c r="I18" s="277"/>
    </row>
    <row r="19" spans="2:14" ht="20.100000000000001" customHeight="1" x14ac:dyDescent="0.25">
      <c r="B19" s="459"/>
      <c r="C19" s="462"/>
      <c r="D19" s="685" t="s">
        <v>50</v>
      </c>
      <c r="F19" s="630"/>
      <c r="G19" s="630"/>
      <c r="H19" s="630"/>
      <c r="I19" s="631"/>
    </row>
    <row r="20" spans="2:14" ht="20.100000000000001" customHeight="1" x14ac:dyDescent="0.25">
      <c r="B20" s="459"/>
      <c r="C20" s="462"/>
      <c r="D20" s="685" t="s">
        <v>50</v>
      </c>
      <c r="F20" s="111"/>
      <c r="G20" s="111"/>
      <c r="H20" s="111"/>
      <c r="I20" s="111"/>
    </row>
    <row r="21" spans="2:14" ht="20.100000000000001" customHeight="1" x14ac:dyDescent="0.25">
      <c r="B21" s="459"/>
      <c r="C21" s="462"/>
      <c r="D21" s="685" t="s">
        <v>50</v>
      </c>
      <c r="F21" s="250"/>
      <c r="G21" s="313"/>
      <c r="H21" s="314"/>
      <c r="I21" s="111"/>
    </row>
    <row r="22" spans="2:14" ht="20.100000000000001" customHeight="1" x14ac:dyDescent="0.25">
      <c r="B22" s="459"/>
      <c r="C22" s="462"/>
      <c r="D22" s="685" t="s">
        <v>50</v>
      </c>
      <c r="F22" s="250"/>
      <c r="G22" s="313"/>
      <c r="H22" s="314"/>
      <c r="I22" s="111"/>
    </row>
    <row r="23" spans="2:14" ht="20.100000000000001" customHeight="1" x14ac:dyDescent="0.25">
      <c r="B23" s="458" t="s">
        <v>641</v>
      </c>
      <c r="C23" s="463"/>
      <c r="D23" s="685" t="s">
        <v>50</v>
      </c>
      <c r="F23" s="315"/>
      <c r="G23" s="313"/>
      <c r="H23" s="314"/>
      <c r="I23" s="111"/>
    </row>
    <row r="24" spans="2:14" ht="20.100000000000001" customHeight="1" x14ac:dyDescent="0.25">
      <c r="B24" s="485" t="s">
        <v>81</v>
      </c>
      <c r="C24" s="464"/>
      <c r="D24" s="111"/>
      <c r="F24" s="316"/>
      <c r="G24" s="313"/>
      <c r="H24" s="111"/>
      <c r="I24" s="111"/>
    </row>
    <row r="25" spans="2:14" ht="8.25" customHeight="1" x14ac:dyDescent="0.25">
      <c r="B25" s="273"/>
      <c r="C25" s="272"/>
      <c r="D25" s="111"/>
      <c r="F25" s="111"/>
      <c r="G25" s="111"/>
      <c r="H25" s="111"/>
      <c r="I25" s="111"/>
    </row>
    <row r="26" spans="2:14" ht="24" customHeight="1" x14ac:dyDescent="0.25">
      <c r="B26" s="839" t="s">
        <v>93</v>
      </c>
      <c r="C26" s="839"/>
      <c r="D26" s="474" t="s">
        <v>83</v>
      </c>
      <c r="E26" s="268"/>
      <c r="F26" s="886" t="s">
        <v>603</v>
      </c>
      <c r="G26" s="886"/>
      <c r="H26" s="886"/>
      <c r="I26" s="241" t="s">
        <v>83</v>
      </c>
    </row>
    <row r="27" spans="2:14" ht="15.75" customHeight="1" x14ac:dyDescent="0.25">
      <c r="B27" s="242" t="s">
        <v>137</v>
      </c>
      <c r="C27" s="243"/>
      <c r="D27" s="918"/>
      <c r="F27" s="890" t="s">
        <v>95</v>
      </c>
      <c r="G27" s="891"/>
      <c r="H27" s="465"/>
      <c r="I27" s="948"/>
    </row>
    <row r="28" spans="2:14" ht="15.75" customHeight="1" x14ac:dyDescent="0.25">
      <c r="B28" s="245" t="s">
        <v>520</v>
      </c>
      <c r="C28" s="366"/>
      <c r="D28" s="919"/>
      <c r="F28" s="455" t="s">
        <v>521</v>
      </c>
      <c r="G28" s="456"/>
      <c r="H28" s="488"/>
      <c r="I28" s="949"/>
    </row>
    <row r="29" spans="2:14" ht="15.75" customHeight="1" x14ac:dyDescent="0.25">
      <c r="B29" s="242" t="s">
        <v>522</v>
      </c>
      <c r="C29" s="486"/>
      <c r="D29" s="919"/>
      <c r="F29" s="455" t="s">
        <v>522</v>
      </c>
      <c r="G29" s="456"/>
      <c r="H29" s="488"/>
      <c r="I29" s="949"/>
    </row>
    <row r="30" spans="2:14" ht="14.25" customHeight="1" x14ac:dyDescent="0.25">
      <c r="B30" s="115" t="s">
        <v>85</v>
      </c>
      <c r="C30" s="487"/>
      <c r="D30" s="919"/>
      <c r="F30" s="897" t="s">
        <v>523</v>
      </c>
      <c r="G30" s="898"/>
      <c r="H30" s="488"/>
      <c r="I30" s="949"/>
    </row>
    <row r="31" spans="2:14" ht="14.25" customHeight="1" x14ac:dyDescent="0.25">
      <c r="B31" s="475" t="s">
        <v>95</v>
      </c>
      <c r="C31" s="466"/>
      <c r="D31" s="920"/>
      <c r="F31" s="865" t="s">
        <v>605</v>
      </c>
      <c r="G31" s="866"/>
      <c r="H31" s="466"/>
      <c r="I31" s="950"/>
    </row>
    <row r="32" spans="2:14" ht="13.5" customHeight="1" x14ac:dyDescent="0.25">
      <c r="H32" s="867"/>
      <c r="I32" s="867"/>
      <c r="J32" s="248"/>
      <c r="K32" s="861"/>
      <c r="L32" s="861"/>
      <c r="M32" s="861"/>
      <c r="N32" s="249"/>
    </row>
    <row r="33" spans="1:13" ht="20.100000000000001" customHeight="1" x14ac:dyDescent="0.25">
      <c r="B33" s="892" t="s">
        <v>97</v>
      </c>
      <c r="C33" s="893"/>
      <c r="D33" s="893"/>
      <c r="E33" s="893"/>
      <c r="F33" s="893"/>
      <c r="G33" s="893"/>
      <c r="H33" s="893"/>
      <c r="I33" s="893"/>
      <c r="J33" s="862"/>
      <c r="K33" s="863"/>
      <c r="L33" s="863"/>
      <c r="M33" s="460"/>
    </row>
    <row r="34" spans="1:13" ht="32.25" customHeight="1" x14ac:dyDescent="0.25">
      <c r="B34" s="894" t="s">
        <v>561</v>
      </c>
      <c r="C34" s="895"/>
      <c r="D34" s="895"/>
      <c r="E34" s="895"/>
      <c r="F34" s="895"/>
      <c r="G34" s="895"/>
      <c r="H34" s="895"/>
      <c r="I34" s="896"/>
      <c r="J34" s="862"/>
      <c r="K34" s="864"/>
      <c r="L34" s="864"/>
      <c r="M34" s="460"/>
    </row>
    <row r="35" spans="1:13" ht="24.75" customHeight="1" x14ac:dyDescent="0.25">
      <c r="B35" s="266" t="s">
        <v>98</v>
      </c>
      <c r="C35" s="265" t="s">
        <v>50</v>
      </c>
      <c r="D35" s="868" t="s">
        <v>99</v>
      </c>
      <c r="E35" s="869"/>
      <c r="F35" s="869"/>
      <c r="G35" s="869"/>
      <c r="H35" s="870"/>
      <c r="I35" s="308"/>
      <c r="J35" s="862"/>
      <c r="K35" s="861"/>
      <c r="L35" s="861"/>
      <c r="M35" s="460"/>
    </row>
    <row r="36" spans="1:13" ht="19.5" customHeight="1" x14ac:dyDescent="0.25">
      <c r="B36" s="262" t="s">
        <v>100</v>
      </c>
      <c r="C36" s="111"/>
      <c r="D36" s="454" t="s">
        <v>101</v>
      </c>
      <c r="E36" s="111"/>
      <c r="F36" s="111"/>
      <c r="G36" s="454" t="s">
        <v>102</v>
      </c>
      <c r="H36" s="111"/>
      <c r="I36" s="309"/>
    </row>
    <row r="37" spans="1:13" ht="24" customHeight="1" x14ac:dyDescent="0.25">
      <c r="B37" s="260"/>
      <c r="D37" s="271"/>
      <c r="G37" s="921"/>
      <c r="H37" s="921"/>
      <c r="I37" s="137"/>
    </row>
    <row r="38" spans="1:13" ht="11.45" customHeight="1" x14ac:dyDescent="0.25">
      <c r="B38" s="258"/>
      <c r="C38" s="257"/>
      <c r="D38" s="257"/>
      <c r="E38" s="257"/>
      <c r="F38" s="257"/>
      <c r="G38" s="257"/>
      <c r="H38" s="257"/>
      <c r="I38" s="256"/>
    </row>
    <row r="39" spans="1:13" ht="4.5" customHeight="1" x14ac:dyDescent="0.25"/>
    <row r="40" spans="1:13" ht="16.5" customHeight="1" x14ac:dyDescent="0.25">
      <c r="B40" s="892" t="s">
        <v>609</v>
      </c>
      <c r="C40" s="899"/>
      <c r="D40" s="899"/>
      <c r="E40" s="899"/>
      <c r="F40" s="899"/>
      <c r="G40" s="899"/>
      <c r="H40" s="899"/>
      <c r="I40" s="900"/>
    </row>
    <row r="41" spans="1:13" ht="6.75" customHeight="1" x14ac:dyDescent="0.25">
      <c r="B41" s="136"/>
      <c r="C41" s="510"/>
      <c r="D41" s="510"/>
      <c r="E41" s="510"/>
      <c r="F41" s="510"/>
      <c r="G41" s="510"/>
      <c r="H41" s="510"/>
      <c r="I41" s="137"/>
    </row>
    <row r="42" spans="1:13" ht="24" customHeight="1" x14ac:dyDescent="0.25">
      <c r="B42" s="638" t="s">
        <v>624</v>
      </c>
      <c r="C42" s="639"/>
      <c r="D42" s="640" t="s">
        <v>88</v>
      </c>
      <c r="E42" s="522"/>
      <c r="F42" s="641"/>
      <c r="G42" s="643" t="s">
        <v>89</v>
      </c>
      <c r="H42" s="874"/>
      <c r="I42" s="875"/>
    </row>
    <row r="43" spans="1:13" ht="24" customHeight="1" x14ac:dyDescent="0.25">
      <c r="A43" s="251"/>
      <c r="B43" s="638" t="s">
        <v>613</v>
      </c>
      <c r="C43" s="639"/>
      <c r="D43" s="640" t="s">
        <v>607</v>
      </c>
      <c r="E43" s="522"/>
      <c r="F43" s="642"/>
      <c r="G43" s="644" t="s">
        <v>89</v>
      </c>
      <c r="H43" s="874"/>
      <c r="I43" s="875"/>
    </row>
    <row r="44" spans="1:13" ht="24" customHeight="1" x14ac:dyDescent="0.25">
      <c r="A44" s="251"/>
      <c r="B44" s="876" t="s">
        <v>611</v>
      </c>
      <c r="C44" s="877"/>
      <c r="D44" s="877"/>
      <c r="E44" s="877"/>
      <c r="F44" s="877"/>
      <c r="G44" s="877"/>
      <c r="H44" s="877"/>
      <c r="I44" s="878"/>
    </row>
    <row r="45" spans="1:13" ht="24" customHeight="1" x14ac:dyDescent="0.25">
      <c r="A45" s="251"/>
      <c r="B45" s="649"/>
      <c r="C45" s="645" t="s">
        <v>608</v>
      </c>
      <c r="D45" s="646"/>
      <c r="E45" s="253"/>
      <c r="F45" s="255" t="s">
        <v>88</v>
      </c>
      <c r="G45" s="647"/>
      <c r="H45" s="255" t="s">
        <v>89</v>
      </c>
      <c r="I45" s="648"/>
    </row>
    <row r="46" spans="1:13" ht="8.4499999999999993" customHeight="1" x14ac:dyDescent="0.25">
      <c r="B46" s="212"/>
      <c r="C46" s="111"/>
      <c r="D46" s="111"/>
      <c r="E46" s="111"/>
      <c r="F46" s="111"/>
    </row>
    <row r="47" spans="1:13" ht="7.5" customHeight="1" x14ac:dyDescent="0.25">
      <c r="B47" s="213"/>
      <c r="C47" s="213"/>
      <c r="D47" s="213"/>
      <c r="E47" s="213"/>
      <c r="F47" s="213"/>
      <c r="G47" s="254"/>
      <c r="H47" s="254"/>
      <c r="I47" s="254"/>
    </row>
    <row r="48" spans="1:13" ht="14.45" customHeight="1" x14ac:dyDescent="0.25">
      <c r="B48" s="111" t="s">
        <v>660</v>
      </c>
      <c r="C48" s="111"/>
      <c r="D48" s="111"/>
      <c r="E48" s="111"/>
      <c r="F48" s="111"/>
    </row>
    <row r="49" spans="2:6" ht="18.75" customHeight="1" x14ac:dyDescent="0.25">
      <c r="B49" s="215" t="s">
        <v>597</v>
      </c>
      <c r="C49" s="111"/>
      <c r="D49" s="111"/>
      <c r="E49" s="111"/>
      <c r="F49" s="111"/>
    </row>
  </sheetData>
  <mergeCells count="36">
    <mergeCell ref="J16:K16"/>
    <mergeCell ref="F17:H17"/>
    <mergeCell ref="J17:K17"/>
    <mergeCell ref="B1:I1"/>
    <mergeCell ref="G3:I3"/>
    <mergeCell ref="F4:F6"/>
    <mergeCell ref="G4:I6"/>
    <mergeCell ref="D8:I8"/>
    <mergeCell ref="B26:C26"/>
    <mergeCell ref="F26:H26"/>
    <mergeCell ref="F9:H9"/>
    <mergeCell ref="F10:H10"/>
    <mergeCell ref="F11:H11"/>
    <mergeCell ref="F12:H12"/>
    <mergeCell ref="F14:H14"/>
    <mergeCell ref="F15:H15"/>
    <mergeCell ref="F13:H13"/>
    <mergeCell ref="D27:D31"/>
    <mergeCell ref="F27:G27"/>
    <mergeCell ref="I27:I31"/>
    <mergeCell ref="F30:G30"/>
    <mergeCell ref="F31:G31"/>
    <mergeCell ref="K32:M32"/>
    <mergeCell ref="B33:I33"/>
    <mergeCell ref="J33:J35"/>
    <mergeCell ref="K33:L33"/>
    <mergeCell ref="B34:I34"/>
    <mergeCell ref="K34:L34"/>
    <mergeCell ref="D35:H35"/>
    <mergeCell ref="K35:L35"/>
    <mergeCell ref="H32:I32"/>
    <mergeCell ref="G37:H37"/>
    <mergeCell ref="B40:I40"/>
    <mergeCell ref="H42:I42"/>
    <mergeCell ref="H43:I43"/>
    <mergeCell ref="B44:I44"/>
  </mergeCells>
  <conditionalFormatting sqref="C24:C25">
    <cfRule type="expression" dxfId="76" priority="18" stopIfTrue="1">
      <formula>C24&lt;0</formula>
    </cfRule>
  </conditionalFormatting>
  <conditionalFormatting sqref="M33:M35 J32:K32 K33:K35">
    <cfRule type="expression" dxfId="75" priority="17" stopIfTrue="1">
      <formula>J32&lt;0</formula>
    </cfRule>
  </conditionalFormatting>
  <conditionalFormatting sqref="F26:F31 H27 H31">
    <cfRule type="expression" dxfId="74" priority="16" stopIfTrue="1">
      <formula>F26&lt;0</formula>
    </cfRule>
  </conditionalFormatting>
  <conditionalFormatting sqref="G24">
    <cfRule type="expression" dxfId="73" priority="14" stopIfTrue="1">
      <formula>G24&lt;0</formula>
    </cfRule>
  </conditionalFormatting>
  <dataValidations count="5">
    <dataValidation type="list" showInputMessage="1" showErrorMessage="1" sqref="D10:D23" xr:uid="{BAD6CD6D-C051-4E02-BE82-38BD0F4127B8}">
      <formula1>"Sélectionner, Vérifié, À vérifier,Facture non reçue"</formula1>
    </dataValidation>
    <dataValidation type="list" allowBlank="1" showInputMessage="1" showErrorMessage="1" sqref="C35" xr:uid="{60B9EBF3-C47F-4D4F-BDEA-4988370534C0}">
      <formula1>"Sélectionner, Oui,Non"</formula1>
    </dataValidation>
    <dataValidation type="list" allowBlank="1" showInputMessage="1" showErrorMessage="1" sqref="G3:I3" xr:uid="{BFE0AD57-F338-4B14-B118-3AAD19E07D4C}">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EE7BA7F8-2583-429C-A20D-FB68E3A8E4B8}">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E13E4835-0023-4583-AA69-112FD70A502F}">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9122-983D-426F-B744-A534DC781FBE}">
  <sheetPr codeName="Feuil13">
    <tabColor theme="4"/>
    <pageSetUpPr autoPageBreaks="0" fitToPage="1"/>
  </sheetPr>
  <dimension ref="B1:K23"/>
  <sheetViews>
    <sheetView showGridLines="0" view="pageLayout" topLeftCell="A4" zoomScaleNormal="100" workbookViewId="0">
      <selection activeCell="B14" sqref="B14"/>
    </sheetView>
  </sheetViews>
  <sheetFormatPr baseColWidth="10" defaultColWidth="9.140625" defaultRowHeight="24" customHeight="1" x14ac:dyDescent="0.25"/>
  <cols>
    <col min="1" max="1" width="2.85546875" style="538" customWidth="1"/>
    <col min="2" max="2" width="37.5703125" style="538" customWidth="1"/>
    <col min="3" max="3" width="36" style="538" customWidth="1"/>
    <col min="4" max="4" width="30.140625" style="538" customWidth="1"/>
    <col min="5" max="5" width="26.5703125" style="538" customWidth="1"/>
    <col min="6" max="6" width="20.28515625" style="538" customWidth="1"/>
    <col min="7" max="7" width="23.5703125" style="538" customWidth="1"/>
    <col min="8" max="8" width="30.7109375" style="538" customWidth="1"/>
    <col min="9" max="9" width="18.7109375" style="538" customWidth="1"/>
    <col min="10" max="16384" width="9.140625" style="538"/>
  </cols>
  <sheetData>
    <row r="1" spans="2:9" ht="42.75" customHeight="1" x14ac:dyDescent="0.25">
      <c r="B1" s="574" t="s">
        <v>138</v>
      </c>
      <c r="C1" s="574"/>
      <c r="D1" s="574"/>
      <c r="E1" s="970"/>
      <c r="F1" s="970"/>
      <c r="G1" s="970"/>
      <c r="H1" s="575"/>
      <c r="I1" s="575"/>
    </row>
    <row r="2" spans="2:9" ht="6" customHeight="1" x14ac:dyDescent="0.7">
      <c r="B2" s="550"/>
      <c r="C2" s="550"/>
      <c r="D2" s="550"/>
      <c r="H2" s="576"/>
      <c r="I2" s="577"/>
    </row>
    <row r="3" spans="2:9" ht="21.6" customHeight="1" x14ac:dyDescent="0.3">
      <c r="B3" s="543" t="s">
        <v>49</v>
      </c>
      <c r="C3" s="541" t="s">
        <v>50</v>
      </c>
      <c r="D3" s="578" t="s">
        <v>51</v>
      </c>
      <c r="E3" s="579" t="s">
        <v>74</v>
      </c>
      <c r="F3" s="972" t="s">
        <v>50</v>
      </c>
      <c r="G3" s="973"/>
      <c r="H3" s="974"/>
    </row>
    <row r="4" spans="2:9" ht="21.75" customHeight="1" x14ac:dyDescent="0.25">
      <c r="B4" s="543" t="s">
        <v>53</v>
      </c>
      <c r="C4" s="545"/>
      <c r="D4" s="544" t="s">
        <v>50</v>
      </c>
      <c r="E4" s="975" t="s">
        <v>54</v>
      </c>
      <c r="F4" s="978"/>
      <c r="G4" s="979"/>
      <c r="H4" s="980"/>
    </row>
    <row r="5" spans="2:9" ht="21.6" customHeight="1" x14ac:dyDescent="0.25">
      <c r="B5" s="543" t="s">
        <v>55</v>
      </c>
      <c r="C5" s="545"/>
      <c r="D5" s="580"/>
      <c r="E5" s="976"/>
      <c r="F5" s="981"/>
      <c r="G5" s="982"/>
      <c r="H5" s="983"/>
    </row>
    <row r="6" spans="2:9" ht="24" customHeight="1" x14ac:dyDescent="0.25">
      <c r="B6" s="581" t="s">
        <v>56</v>
      </c>
      <c r="C6" s="582"/>
      <c r="D6" s="583"/>
      <c r="E6" s="977"/>
      <c r="F6" s="984"/>
      <c r="G6" s="985"/>
      <c r="H6" s="986"/>
    </row>
    <row r="7" spans="2:9" ht="12" customHeight="1" x14ac:dyDescent="0.25">
      <c r="B7" s="584"/>
      <c r="C7" s="585"/>
      <c r="D7" s="586"/>
      <c r="E7" s="587"/>
      <c r="F7" s="588"/>
      <c r="G7" s="589"/>
      <c r="H7" s="589"/>
    </row>
    <row r="8" spans="2:9" ht="36" customHeight="1" x14ac:dyDescent="0.25">
      <c r="B8" s="590" t="s">
        <v>678</v>
      </c>
      <c r="C8" s="590" t="s">
        <v>679</v>
      </c>
      <c r="D8" s="591" t="s">
        <v>139</v>
      </c>
      <c r="E8" s="591" t="s">
        <v>140</v>
      </c>
      <c r="F8" s="591" t="s">
        <v>141</v>
      </c>
      <c r="G8" s="592"/>
      <c r="H8" s="593"/>
      <c r="I8" s="593"/>
    </row>
    <row r="9" spans="2:9" ht="15" customHeight="1" x14ac:dyDescent="0.25">
      <c r="B9" s="594"/>
      <c r="C9" s="594"/>
      <c r="D9" s="594"/>
      <c r="E9" s="594"/>
      <c r="F9" s="594"/>
      <c r="G9" s="595"/>
      <c r="H9" s="596"/>
      <c r="I9" s="597"/>
    </row>
    <row r="10" spans="2:9" ht="17.25" customHeight="1" x14ac:dyDescent="0.3">
      <c r="B10" s="555"/>
      <c r="C10" s="555"/>
      <c r="D10" s="555"/>
      <c r="E10" s="555"/>
      <c r="F10" s="598"/>
      <c r="G10" s="599"/>
      <c r="H10" s="599"/>
      <c r="I10" s="600"/>
    </row>
    <row r="11" spans="2:9" ht="40.5" customHeight="1" x14ac:dyDescent="0.25">
      <c r="B11" s="601" t="s">
        <v>142</v>
      </c>
      <c r="C11" s="602" t="s">
        <v>533</v>
      </c>
      <c r="D11" s="602" t="s">
        <v>577</v>
      </c>
      <c r="E11" s="602" t="s">
        <v>578</v>
      </c>
      <c r="F11" s="602" t="s">
        <v>65</v>
      </c>
      <c r="G11" s="602" t="s">
        <v>648</v>
      </c>
      <c r="H11" s="971" t="s">
        <v>1</v>
      </c>
      <c r="I11" s="971"/>
    </row>
    <row r="12" spans="2:9" ht="26.25" customHeight="1" x14ac:dyDescent="0.25">
      <c r="B12" s="603" t="s">
        <v>143</v>
      </c>
      <c r="C12" s="604"/>
      <c r="D12" s="605" t="s">
        <v>67</v>
      </c>
      <c r="E12" s="606" t="s">
        <v>67</v>
      </c>
      <c r="F12" s="606" t="s">
        <v>67</v>
      </c>
      <c r="G12" s="607" t="s">
        <v>67</v>
      </c>
      <c r="H12" s="964" t="s">
        <v>144</v>
      </c>
      <c r="I12" s="964"/>
    </row>
    <row r="13" spans="2:9" ht="20.100000000000001" customHeight="1" x14ac:dyDescent="0.25">
      <c r="B13" s="608" t="s">
        <v>145</v>
      </c>
      <c r="C13" s="609"/>
      <c r="D13" s="610"/>
      <c r="E13" s="610"/>
      <c r="F13" s="610"/>
      <c r="G13" s="457">
        <f>C13+F13-E13</f>
        <v>0</v>
      </c>
      <c r="H13" s="965"/>
      <c r="I13" s="965"/>
    </row>
    <row r="14" spans="2:9" ht="31.5" customHeight="1" x14ac:dyDescent="0.25">
      <c r="B14" s="561" t="s">
        <v>680</v>
      </c>
      <c r="C14" s="563"/>
      <c r="D14" s="610"/>
      <c r="E14" s="610"/>
      <c r="F14" s="610"/>
      <c r="G14" s="457">
        <f>C14+F14-E14</f>
        <v>0</v>
      </c>
      <c r="H14" s="966"/>
      <c r="I14" s="967"/>
    </row>
    <row r="15" spans="2:9" ht="20.100000000000001" customHeight="1" x14ac:dyDescent="0.25">
      <c r="B15" s="611" t="s">
        <v>146</v>
      </c>
      <c r="C15" s="612"/>
      <c r="D15" s="610"/>
      <c r="E15" s="610"/>
      <c r="F15" s="610"/>
      <c r="G15" s="457">
        <f>C15+F15-E15</f>
        <v>0</v>
      </c>
      <c r="H15" s="968"/>
      <c r="I15" s="968"/>
    </row>
    <row r="16" spans="2:9" ht="20.100000000000001" customHeight="1" x14ac:dyDescent="0.25">
      <c r="B16" s="611" t="s">
        <v>147</v>
      </c>
      <c r="C16" s="610"/>
      <c r="D16" s="610"/>
      <c r="E16" s="610"/>
      <c r="F16" s="610"/>
      <c r="G16" s="457">
        <f>C16+F16-E16</f>
        <v>0</v>
      </c>
      <c r="H16" s="968"/>
      <c r="I16" s="968"/>
    </row>
    <row r="17" spans="2:11" ht="20.100000000000001" customHeight="1" x14ac:dyDescent="0.25">
      <c r="B17" s="611" t="s">
        <v>148</v>
      </c>
      <c r="C17" s="610"/>
      <c r="D17" s="610"/>
      <c r="E17" s="610"/>
      <c r="F17" s="610"/>
      <c r="G17" s="457">
        <f>C17+F17-E17</f>
        <v>0</v>
      </c>
      <c r="H17" s="969"/>
      <c r="I17" s="969"/>
    </row>
    <row r="18" spans="2:11" ht="20.100000000000001" customHeight="1" x14ac:dyDescent="0.25">
      <c r="B18" s="611" t="s">
        <v>149</v>
      </c>
      <c r="C18" s="610"/>
      <c r="D18" s="610"/>
      <c r="E18" s="610"/>
      <c r="F18" s="610"/>
      <c r="G18" s="607" t="s">
        <v>67</v>
      </c>
      <c r="H18" s="960" t="s">
        <v>150</v>
      </c>
      <c r="I18" s="960"/>
    </row>
    <row r="19" spans="2:11" ht="75" customHeight="1" x14ac:dyDescent="0.25">
      <c r="B19" s="613" t="s">
        <v>151</v>
      </c>
      <c r="C19" s="497">
        <f>SUM(C13:C18)</f>
        <v>0</v>
      </c>
      <c r="D19" s="497">
        <f>SUM(D13:D18)</f>
        <v>0</v>
      </c>
      <c r="E19" s="497">
        <f>SUM(E13:E18)</f>
        <v>0</v>
      </c>
      <c r="F19" s="497">
        <f>SUM(F13:F18)</f>
        <v>0</v>
      </c>
      <c r="G19" s="496">
        <f>SUM(G13:G17)</f>
        <v>0</v>
      </c>
      <c r="H19" s="961" t="s">
        <v>537</v>
      </c>
      <c r="I19" s="962"/>
    </row>
    <row r="20" spans="2:11" ht="6.75" customHeight="1" x14ac:dyDescent="0.3">
      <c r="B20" s="963"/>
      <c r="C20" s="963"/>
      <c r="D20" s="614"/>
      <c r="E20" s="615"/>
      <c r="F20" s="615"/>
      <c r="H20" s="616"/>
      <c r="I20" s="616"/>
    </row>
    <row r="21" spans="2:11" ht="11.25" customHeight="1" x14ac:dyDescent="0.25">
      <c r="B21" s="617" t="s">
        <v>358</v>
      </c>
      <c r="K21" s="618"/>
    </row>
    <row r="22" spans="2:11" ht="9.75" customHeight="1" x14ac:dyDescent="0.25">
      <c r="B22" s="619"/>
      <c r="C22" s="619"/>
      <c r="D22" s="619"/>
      <c r="E22" s="619"/>
      <c r="F22" s="619"/>
      <c r="G22" s="619"/>
      <c r="H22" s="619"/>
      <c r="I22" s="619"/>
    </row>
    <row r="23" spans="2:11" ht="15" customHeight="1" x14ac:dyDescent="0.25">
      <c r="B23" s="538" t="s">
        <v>660</v>
      </c>
    </row>
  </sheetData>
  <sheetProtection algorithmName="SHA-512" hashValue="yoOII/O+E9WWqiE2T7reoeQvJHDOoz5GepsXJQYS0azHfiaXBg1JVabJ4o9NXk4qT5IcKP2cUFx0ivNJje5iGQ==" saltValue="nVI68kkCcqIkUsyOR9htOQ==" spinCount="100000" sheet="1"/>
  <mergeCells count="14">
    <mergeCell ref="E1:G1"/>
    <mergeCell ref="H11:I11"/>
    <mergeCell ref="F3:H3"/>
    <mergeCell ref="E4:E6"/>
    <mergeCell ref="F4:H6"/>
    <mergeCell ref="H18:I18"/>
    <mergeCell ref="H19:I19"/>
    <mergeCell ref="B20:C20"/>
    <mergeCell ref="H12:I12"/>
    <mergeCell ref="H13:I13"/>
    <mergeCell ref="H14:I14"/>
    <mergeCell ref="H15:I15"/>
    <mergeCell ref="H16:I16"/>
    <mergeCell ref="H17:I17"/>
  </mergeCells>
  <conditionalFormatting sqref="G19">
    <cfRule type="expression" dxfId="64" priority="1">
      <formula>$G$19&lt;0</formula>
    </cfRule>
    <cfRule type="expression" dxfId="63" priority="2">
      <formula>$G$19=0</formula>
    </cfRule>
    <cfRule type="expression" dxfId="62" priority="3">
      <formula>$G$19&gt;0</formula>
    </cfRule>
  </conditionalFormatting>
  <dataValidations count="3">
    <dataValidation type="list" allowBlank="1" showInputMessage="1" showErrorMessage="1" sqref="D4" xr:uid="{89849B7A-2803-45C0-9B0A-0C47BF81B87B}">
      <formula1>"Sélectionner, 2016-2017, 2017-2018, 2018-2019, 2019-2020, 2020-2021, 2021-2022, 2022-2023, 2023-2024, 2024-2025, 2025-2026, 2026-2027, 2027-2028"</formula1>
    </dataValidation>
    <dataValidation type="list" allowBlank="1" showInputMessage="1" showErrorMessage="1" sqref="C3" xr:uid="{E67799C2-79D1-444E-BBE9-3A576C03E38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F3:H3" xr:uid="{4FD4EBB7-DBC8-4020-B9D5-4A7AF54A6CBA}">
      <formula1>"Sélectionner,Montréal,Montérégie,Estrie-Mauricie-Centre du Qc,Capitale-Chaudière-Bas-St-Laurent-Gaspésie,Saguenay-Lac-St Jean-Côte-Nord- Nord du Qc-Abitibi.T,Lanaudière-Laurentides-Laval-Outaouais"</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oddFooter>
  </headerFooter>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AB14-CEB5-4AD1-A654-547E1DD6CE2A}">
  <sheetPr codeName="Feuil14">
    <pageSetUpPr fitToPage="1"/>
  </sheetPr>
  <dimension ref="B2:U32"/>
  <sheetViews>
    <sheetView view="pageLayout" topLeftCell="A16" zoomScaleNormal="100" workbookViewId="0">
      <selection activeCell="G18" sqref="G18"/>
    </sheetView>
  </sheetViews>
  <sheetFormatPr baseColWidth="10" defaultColWidth="11.42578125" defaultRowHeight="15" x14ac:dyDescent="0.25"/>
  <cols>
    <col min="1" max="1" width="2" customWidth="1"/>
    <col min="2" max="2" width="45.140625" customWidth="1"/>
    <col min="3" max="3" width="23.140625" customWidth="1"/>
    <col min="4" max="4" width="18.28515625" customWidth="1"/>
    <col min="5" max="5" width="15.140625" customWidth="1"/>
    <col min="6" max="6" width="17.140625" customWidth="1"/>
  </cols>
  <sheetData>
    <row r="2" spans="2:21" x14ac:dyDescent="0.25">
      <c r="B2" s="988" t="s">
        <v>524</v>
      </c>
      <c r="C2" s="988"/>
      <c r="D2" s="988"/>
      <c r="E2" s="988"/>
      <c r="F2" s="988"/>
      <c r="G2" s="135"/>
      <c r="H2" s="135"/>
      <c r="I2" s="135"/>
      <c r="J2" s="135"/>
      <c r="K2" s="135"/>
      <c r="L2" s="135"/>
      <c r="M2" s="135"/>
      <c r="N2" s="135"/>
      <c r="O2" s="135"/>
      <c r="P2" s="135"/>
    </row>
    <row r="3" spans="2:21" ht="4.5" customHeight="1" x14ac:dyDescent="0.25"/>
    <row r="4" spans="2:21" ht="27.75" customHeight="1" x14ac:dyDescent="0.25">
      <c r="B4" s="987" t="s">
        <v>152</v>
      </c>
      <c r="C4" s="987"/>
      <c r="D4" s="987"/>
      <c r="E4" s="987"/>
      <c r="F4" s="987"/>
      <c r="G4" s="111"/>
      <c r="H4" s="111"/>
      <c r="I4" s="111"/>
      <c r="J4" s="111"/>
      <c r="K4" s="111"/>
      <c r="L4" s="111"/>
      <c r="M4" s="111"/>
      <c r="N4" s="111"/>
      <c r="O4" s="111"/>
      <c r="P4" s="111"/>
      <c r="Q4" s="111"/>
      <c r="R4" s="111"/>
      <c r="S4" s="111"/>
      <c r="T4" s="111"/>
      <c r="U4" s="111"/>
    </row>
    <row r="5" spans="2:21" x14ac:dyDescent="0.25">
      <c r="B5" s="111"/>
      <c r="C5" s="111"/>
      <c r="D5" s="111"/>
      <c r="E5" s="111"/>
      <c r="F5" s="111"/>
      <c r="G5" s="111"/>
      <c r="H5" s="111"/>
      <c r="I5" s="111"/>
      <c r="J5" s="111"/>
      <c r="K5" s="111"/>
      <c r="L5" s="111"/>
      <c r="M5" s="111"/>
      <c r="N5" s="111"/>
      <c r="O5" s="111"/>
      <c r="P5" s="111"/>
      <c r="Q5" s="111"/>
      <c r="R5" s="111"/>
      <c r="S5" s="111"/>
      <c r="T5" s="111"/>
      <c r="U5" s="111"/>
    </row>
    <row r="6" spans="2:21" x14ac:dyDescent="0.25">
      <c r="B6" s="987" t="s">
        <v>153</v>
      </c>
      <c r="C6" s="987"/>
      <c r="D6" s="987"/>
      <c r="E6" s="987"/>
      <c r="F6" s="987"/>
      <c r="G6" s="111"/>
      <c r="H6" s="111"/>
      <c r="I6" s="111"/>
      <c r="J6" s="111"/>
      <c r="K6" s="111"/>
      <c r="L6" s="111"/>
      <c r="M6" s="111"/>
      <c r="N6" s="111"/>
      <c r="O6" s="111"/>
      <c r="P6" s="111"/>
      <c r="Q6" s="111"/>
      <c r="R6" s="111"/>
      <c r="S6" s="111"/>
      <c r="T6" s="111"/>
      <c r="U6" s="111"/>
    </row>
    <row r="7" spans="2:21" x14ac:dyDescent="0.25">
      <c r="B7" s="987"/>
      <c r="C7" s="987"/>
      <c r="D7" s="987"/>
      <c r="E7" s="987"/>
      <c r="F7" s="987"/>
      <c r="G7" s="111"/>
      <c r="H7" s="111"/>
      <c r="I7" s="111"/>
      <c r="J7" s="111"/>
      <c r="K7" s="111"/>
      <c r="L7" s="111"/>
      <c r="M7" s="111"/>
      <c r="N7" s="111"/>
      <c r="O7" s="111"/>
      <c r="P7" s="111"/>
      <c r="Q7" s="111"/>
      <c r="R7" s="111"/>
      <c r="S7" s="111"/>
      <c r="T7" s="111"/>
      <c r="U7" s="111"/>
    </row>
    <row r="8" spans="2:21" x14ac:dyDescent="0.25">
      <c r="B8" s="111"/>
      <c r="C8" s="111"/>
      <c r="D8" s="111"/>
      <c r="E8" s="111"/>
      <c r="F8" s="111"/>
      <c r="G8" s="111"/>
      <c r="H8" s="111"/>
      <c r="I8" s="111"/>
      <c r="J8" s="111"/>
      <c r="K8" s="111"/>
      <c r="L8" s="111"/>
      <c r="M8" s="111"/>
      <c r="N8" s="111"/>
      <c r="O8" s="111"/>
      <c r="P8" s="111"/>
      <c r="Q8" s="111"/>
      <c r="R8" s="111"/>
      <c r="S8" s="111"/>
      <c r="T8" s="111"/>
      <c r="U8" s="111"/>
    </row>
    <row r="9" spans="2:21" ht="30" x14ac:dyDescent="0.25">
      <c r="B9" s="112" t="s">
        <v>154</v>
      </c>
      <c r="C9" s="113" t="s">
        <v>155</v>
      </c>
      <c r="D9" s="113" t="s">
        <v>156</v>
      </c>
      <c r="E9" s="113" t="s">
        <v>157</v>
      </c>
      <c r="F9" s="113" t="s">
        <v>62</v>
      </c>
      <c r="G9" s="111"/>
      <c r="H9" s="111"/>
      <c r="I9" s="111"/>
      <c r="J9" s="111"/>
      <c r="K9" s="111"/>
      <c r="L9" s="111"/>
      <c r="M9" s="111"/>
      <c r="N9" s="111"/>
      <c r="O9" s="111"/>
      <c r="P9" s="111"/>
      <c r="Q9" s="111"/>
      <c r="R9" s="111"/>
      <c r="S9" s="111"/>
      <c r="T9" s="111"/>
      <c r="U9" s="111"/>
    </row>
    <row r="10" spans="2:21" ht="30" x14ac:dyDescent="0.25">
      <c r="B10" s="114" t="s">
        <v>158</v>
      </c>
      <c r="C10" s="115"/>
      <c r="D10" s="116" t="s">
        <v>159</v>
      </c>
      <c r="E10" s="116" t="s">
        <v>160</v>
      </c>
      <c r="F10" s="117">
        <v>100000</v>
      </c>
      <c r="G10" s="111"/>
      <c r="H10" s="111"/>
      <c r="I10" s="111"/>
      <c r="J10" s="111"/>
      <c r="K10" s="111"/>
      <c r="L10" s="111"/>
      <c r="M10" s="111"/>
      <c r="N10" s="111"/>
      <c r="O10" s="111"/>
      <c r="P10" s="111"/>
      <c r="Q10" s="111"/>
      <c r="R10" s="111"/>
      <c r="S10" s="111"/>
      <c r="T10" s="111"/>
      <c r="U10" s="111"/>
    </row>
    <row r="11" spans="2:21" ht="45" x14ac:dyDescent="0.25">
      <c r="B11" s="118" t="s">
        <v>161</v>
      </c>
      <c r="C11" s="118" t="s">
        <v>162</v>
      </c>
      <c r="D11" s="119" t="s">
        <v>163</v>
      </c>
      <c r="E11" s="119" t="s">
        <v>164</v>
      </c>
      <c r="F11" s="119" t="s">
        <v>164</v>
      </c>
      <c r="G11" s="111"/>
      <c r="H11" s="111"/>
      <c r="I11" s="111"/>
      <c r="J11" s="111"/>
      <c r="K11" s="111"/>
      <c r="L11" s="111"/>
      <c r="M11" s="111"/>
      <c r="N11" s="111"/>
      <c r="O11" s="111"/>
      <c r="P11" s="111"/>
      <c r="Q11" s="111"/>
      <c r="R11" s="111"/>
      <c r="S11" s="111"/>
      <c r="T11" s="111"/>
      <c r="U11" s="111"/>
    </row>
    <row r="12" spans="2:21" ht="30" x14ac:dyDescent="0.25">
      <c r="B12" s="120" t="s">
        <v>165</v>
      </c>
      <c r="C12" s="121">
        <v>0.2</v>
      </c>
      <c r="D12" s="122" t="s">
        <v>166</v>
      </c>
      <c r="E12" s="122"/>
      <c r="F12" s="122" t="s">
        <v>166</v>
      </c>
      <c r="G12" s="111"/>
      <c r="H12" s="111"/>
      <c r="I12" s="111"/>
      <c r="J12" s="111"/>
      <c r="K12" s="111"/>
      <c r="L12" s="111"/>
      <c r="M12" s="111"/>
      <c r="N12" s="111"/>
      <c r="O12" s="111"/>
      <c r="P12" s="111"/>
      <c r="Q12" s="111"/>
      <c r="R12" s="111"/>
      <c r="S12" s="111"/>
      <c r="T12" s="111"/>
      <c r="U12" s="111"/>
    </row>
    <row r="13" spans="2:21" ht="30" x14ac:dyDescent="0.25">
      <c r="B13" s="123" t="s">
        <v>167</v>
      </c>
      <c r="C13" s="124">
        <v>0.3</v>
      </c>
      <c r="D13" s="125" t="s">
        <v>168</v>
      </c>
      <c r="E13" s="125"/>
      <c r="F13" s="125" t="s">
        <v>168</v>
      </c>
      <c r="G13" s="111"/>
      <c r="H13" s="111"/>
      <c r="I13" s="111"/>
      <c r="J13" s="111"/>
      <c r="K13" s="111"/>
      <c r="L13" s="111"/>
      <c r="M13" s="111"/>
      <c r="N13" s="111"/>
      <c r="O13" s="111"/>
      <c r="P13" s="111"/>
      <c r="Q13" s="111"/>
      <c r="R13" s="111"/>
      <c r="S13" s="111"/>
      <c r="T13" s="111"/>
      <c r="U13" s="111"/>
    </row>
    <row r="14" spans="2:21" ht="30" x14ac:dyDescent="0.25">
      <c r="B14" s="126" t="s">
        <v>169</v>
      </c>
      <c r="C14" s="127">
        <v>0.3</v>
      </c>
      <c r="D14" s="128" t="s">
        <v>168</v>
      </c>
      <c r="E14" s="128"/>
      <c r="F14" s="128" t="s">
        <v>168</v>
      </c>
      <c r="G14" s="111"/>
      <c r="H14" s="111"/>
      <c r="I14" s="111"/>
      <c r="J14" s="111"/>
      <c r="K14" s="111"/>
      <c r="L14" s="111"/>
      <c r="M14" s="111"/>
      <c r="N14" s="111"/>
      <c r="O14" s="111"/>
      <c r="P14" s="111"/>
      <c r="Q14" s="111"/>
      <c r="R14" s="111"/>
      <c r="S14" s="111"/>
      <c r="T14" s="111"/>
      <c r="U14" s="111"/>
    </row>
    <row r="15" spans="2:21" ht="30" x14ac:dyDescent="0.25">
      <c r="B15" s="129" t="s">
        <v>170</v>
      </c>
      <c r="C15" s="130">
        <v>0.1</v>
      </c>
      <c r="D15" s="131" t="s">
        <v>163</v>
      </c>
      <c r="E15" s="131"/>
      <c r="F15" s="131" t="s">
        <v>163</v>
      </c>
      <c r="G15" s="111"/>
      <c r="H15" s="111"/>
      <c r="I15" s="111"/>
      <c r="J15" s="111"/>
      <c r="K15" s="111"/>
      <c r="L15" s="111"/>
      <c r="M15" s="111"/>
      <c r="N15" s="111"/>
      <c r="O15" s="111"/>
      <c r="P15" s="111"/>
      <c r="Q15" s="111"/>
      <c r="R15" s="111"/>
      <c r="S15" s="111"/>
      <c r="T15" s="111"/>
      <c r="U15" s="111"/>
    </row>
    <row r="16" spans="2:21" ht="21.75" customHeight="1" x14ac:dyDescent="0.25">
      <c r="B16" s="132" t="s">
        <v>171</v>
      </c>
      <c r="C16" s="133">
        <v>1</v>
      </c>
      <c r="D16" s="134" t="s">
        <v>172</v>
      </c>
      <c r="E16" s="134" t="s">
        <v>173</v>
      </c>
      <c r="F16" s="134" t="s">
        <v>174</v>
      </c>
      <c r="G16" s="111"/>
      <c r="H16" s="111"/>
      <c r="I16" s="111"/>
      <c r="J16" s="111"/>
      <c r="K16" s="111"/>
      <c r="L16" s="111"/>
      <c r="M16" s="111"/>
      <c r="N16" s="111"/>
      <c r="O16" s="111"/>
      <c r="P16" s="111"/>
      <c r="Q16" s="111"/>
      <c r="R16" s="111"/>
      <c r="S16" s="111"/>
      <c r="T16" s="111"/>
      <c r="U16" s="111"/>
    </row>
    <row r="17" spans="2:21" x14ac:dyDescent="0.25">
      <c r="B17" s="111"/>
      <c r="C17" s="111"/>
      <c r="D17" s="111"/>
      <c r="E17" s="111"/>
      <c r="F17" s="111"/>
      <c r="G17" s="111"/>
      <c r="H17" s="111"/>
      <c r="I17" s="111"/>
      <c r="J17" s="111"/>
      <c r="K17" s="111"/>
      <c r="L17" s="111"/>
      <c r="M17" s="111"/>
      <c r="N17" s="111"/>
      <c r="O17" s="111"/>
      <c r="P17" s="111"/>
      <c r="Q17" s="111"/>
      <c r="R17" s="111"/>
      <c r="S17" s="111"/>
      <c r="T17" s="111"/>
      <c r="U17" s="111"/>
    </row>
    <row r="18" spans="2:21" x14ac:dyDescent="0.25">
      <c r="B18" s="111"/>
      <c r="C18" s="111"/>
      <c r="D18" s="111"/>
      <c r="E18" s="111"/>
      <c r="F18" s="111"/>
      <c r="G18" s="111"/>
      <c r="H18" s="111"/>
      <c r="I18" s="111"/>
      <c r="J18" s="111"/>
      <c r="K18" s="111"/>
      <c r="L18" s="111"/>
      <c r="M18" s="111"/>
      <c r="N18" s="111"/>
      <c r="O18" s="111"/>
      <c r="P18" s="111"/>
      <c r="Q18" s="111"/>
      <c r="R18" s="111"/>
      <c r="S18" s="111"/>
      <c r="T18" s="111"/>
      <c r="U18" s="111"/>
    </row>
    <row r="19" spans="2:21" x14ac:dyDescent="0.25">
      <c r="B19" s="111"/>
      <c r="C19" s="111"/>
      <c r="D19" s="111"/>
      <c r="E19" s="111"/>
      <c r="F19" s="111"/>
      <c r="G19" s="111"/>
      <c r="H19" s="111"/>
      <c r="I19" s="111"/>
      <c r="J19" s="111"/>
      <c r="K19" s="111"/>
      <c r="L19" s="111"/>
      <c r="M19" s="111"/>
      <c r="N19" s="111"/>
      <c r="O19" s="111"/>
      <c r="P19" s="111"/>
      <c r="Q19" s="111"/>
      <c r="R19" s="111"/>
      <c r="S19" s="111"/>
      <c r="T19" s="111"/>
      <c r="U19" s="111"/>
    </row>
    <row r="20" spans="2:21" x14ac:dyDescent="0.25">
      <c r="B20" s="111"/>
      <c r="C20" s="111"/>
      <c r="D20" s="111"/>
      <c r="E20" s="111"/>
      <c r="F20" s="111"/>
      <c r="G20" s="111"/>
      <c r="H20" s="111"/>
      <c r="I20" s="111"/>
      <c r="J20" s="111"/>
      <c r="K20" s="111"/>
      <c r="L20" s="111"/>
      <c r="M20" s="111"/>
      <c r="N20" s="111"/>
      <c r="O20" s="111"/>
      <c r="P20" s="111"/>
      <c r="Q20" s="111"/>
      <c r="R20" s="111"/>
      <c r="S20" s="111"/>
      <c r="T20" s="111"/>
      <c r="U20" s="111"/>
    </row>
    <row r="21" spans="2:21" x14ac:dyDescent="0.25">
      <c r="B21" s="111"/>
      <c r="C21" s="111"/>
      <c r="D21" s="111"/>
      <c r="E21" s="111"/>
      <c r="F21" s="111"/>
      <c r="G21" s="111"/>
      <c r="H21" s="111"/>
      <c r="I21" s="111"/>
      <c r="J21" s="111"/>
      <c r="K21" s="111"/>
      <c r="L21" s="111"/>
      <c r="M21" s="111"/>
      <c r="N21" s="111"/>
      <c r="O21" s="111"/>
      <c r="P21" s="111"/>
      <c r="Q21" s="111"/>
      <c r="R21" s="111"/>
      <c r="S21" s="111"/>
      <c r="T21" s="111"/>
      <c r="U21" s="111"/>
    </row>
    <row r="22" spans="2:21" x14ac:dyDescent="0.25">
      <c r="B22" s="111"/>
      <c r="C22" s="111"/>
      <c r="D22" s="111"/>
      <c r="E22" s="111"/>
      <c r="F22" s="111"/>
      <c r="G22" s="111"/>
      <c r="H22" s="111"/>
      <c r="I22" s="111"/>
      <c r="J22" s="111"/>
      <c r="K22" s="111"/>
      <c r="L22" s="111"/>
      <c r="M22" s="111"/>
      <c r="N22" s="111"/>
      <c r="O22" s="111"/>
      <c r="P22" s="111"/>
      <c r="Q22" s="111"/>
      <c r="R22" s="111"/>
      <c r="S22" s="111"/>
      <c r="T22" s="111"/>
      <c r="U22" s="111"/>
    </row>
    <row r="23" spans="2:21" x14ac:dyDescent="0.25">
      <c r="B23" s="111"/>
      <c r="C23" s="111"/>
      <c r="D23" s="111"/>
      <c r="E23" s="111"/>
      <c r="F23" s="111"/>
      <c r="G23" s="111"/>
      <c r="H23" s="111"/>
      <c r="I23" s="111"/>
      <c r="J23" s="111"/>
      <c r="K23" s="111"/>
      <c r="L23" s="111"/>
      <c r="M23" s="111"/>
      <c r="N23" s="111"/>
      <c r="O23" s="111"/>
      <c r="P23" s="111"/>
      <c r="Q23" s="111"/>
      <c r="R23" s="111"/>
      <c r="S23" s="111"/>
      <c r="T23" s="111"/>
      <c r="U23" s="111"/>
    </row>
    <row r="24" spans="2:21" x14ac:dyDescent="0.25">
      <c r="B24" s="111"/>
      <c r="C24" s="111"/>
      <c r="D24" s="111"/>
      <c r="E24" s="111"/>
      <c r="F24" s="111"/>
      <c r="G24" s="111"/>
      <c r="H24" s="111"/>
      <c r="I24" s="111"/>
      <c r="J24" s="111"/>
      <c r="K24" s="111"/>
      <c r="L24" s="111"/>
      <c r="M24" s="111"/>
      <c r="N24" s="111"/>
      <c r="O24" s="111"/>
      <c r="P24" s="111"/>
      <c r="Q24" s="111"/>
      <c r="R24" s="111"/>
      <c r="S24" s="111"/>
      <c r="T24" s="111"/>
      <c r="U24" s="111"/>
    </row>
    <row r="25" spans="2:21" x14ac:dyDescent="0.25">
      <c r="B25" s="111"/>
      <c r="C25" s="111"/>
      <c r="D25" s="111"/>
      <c r="E25" s="111"/>
      <c r="F25" s="111"/>
      <c r="G25" s="111"/>
      <c r="H25" s="111"/>
      <c r="I25" s="111"/>
      <c r="J25" s="111"/>
      <c r="K25" s="111"/>
      <c r="L25" s="111"/>
      <c r="M25" s="111"/>
      <c r="N25" s="111"/>
      <c r="O25" s="111"/>
      <c r="P25" s="111"/>
      <c r="Q25" s="111"/>
      <c r="R25" s="111"/>
      <c r="S25" s="111"/>
      <c r="T25" s="111"/>
      <c r="U25" s="111"/>
    </row>
    <row r="26" spans="2:21" x14ac:dyDescent="0.25">
      <c r="B26" s="111"/>
      <c r="C26" s="111"/>
      <c r="D26" s="111"/>
      <c r="E26" s="111"/>
      <c r="F26" s="111"/>
      <c r="G26" s="111"/>
      <c r="H26" s="111"/>
      <c r="I26" s="111"/>
      <c r="J26" s="111"/>
      <c r="K26" s="111"/>
      <c r="L26" s="111"/>
      <c r="M26" s="111"/>
      <c r="N26" s="111"/>
      <c r="O26" s="111"/>
      <c r="P26" s="111"/>
      <c r="Q26" s="111"/>
      <c r="R26" s="111"/>
      <c r="S26" s="111"/>
      <c r="T26" s="111"/>
      <c r="U26" s="111"/>
    </row>
    <row r="27" spans="2:21" x14ac:dyDescent="0.25">
      <c r="B27" s="111"/>
      <c r="C27" s="111"/>
      <c r="D27" s="111"/>
      <c r="E27" s="111"/>
      <c r="F27" s="111"/>
      <c r="G27" s="111"/>
      <c r="H27" s="111"/>
      <c r="I27" s="111"/>
      <c r="J27" s="111"/>
      <c r="K27" s="111"/>
      <c r="L27" s="111"/>
      <c r="M27" s="111"/>
      <c r="N27" s="111"/>
      <c r="O27" s="111"/>
      <c r="P27" s="111"/>
      <c r="Q27" s="111"/>
      <c r="R27" s="111"/>
      <c r="S27" s="111"/>
      <c r="T27" s="111"/>
      <c r="U27" s="111"/>
    </row>
    <row r="28" spans="2:21" x14ac:dyDescent="0.25">
      <c r="B28" s="111"/>
      <c r="C28" s="111"/>
      <c r="D28" s="111"/>
      <c r="E28" s="111"/>
      <c r="F28" s="111"/>
      <c r="G28" s="111"/>
      <c r="H28" s="111"/>
      <c r="I28" s="111"/>
      <c r="J28" s="111"/>
      <c r="K28" s="111"/>
      <c r="L28" s="111"/>
      <c r="M28" s="111"/>
      <c r="N28" s="111"/>
      <c r="O28" s="111"/>
      <c r="P28" s="111"/>
      <c r="Q28" s="111"/>
      <c r="R28" s="111"/>
      <c r="S28" s="111"/>
      <c r="T28" s="111"/>
      <c r="U28" s="111"/>
    </row>
    <row r="29" spans="2:21" x14ac:dyDescent="0.25">
      <c r="B29" s="111"/>
      <c r="C29" s="111"/>
      <c r="D29" s="111"/>
      <c r="E29" s="111"/>
      <c r="F29" s="111"/>
      <c r="G29" s="111"/>
      <c r="H29" s="111"/>
      <c r="I29" s="111"/>
      <c r="J29" s="111"/>
      <c r="K29" s="111"/>
      <c r="L29" s="111"/>
      <c r="M29" s="111"/>
      <c r="N29" s="111"/>
      <c r="O29" s="111"/>
      <c r="P29" s="111"/>
      <c r="Q29" s="111"/>
      <c r="R29" s="111"/>
      <c r="S29" s="111"/>
      <c r="T29" s="111"/>
      <c r="U29" s="111"/>
    </row>
    <row r="30" spans="2:21" x14ac:dyDescent="0.25">
      <c r="B30" s="111"/>
      <c r="C30" s="111"/>
      <c r="D30" s="111"/>
      <c r="E30" s="111"/>
      <c r="F30" s="111"/>
      <c r="G30" s="111"/>
      <c r="H30" s="111"/>
      <c r="I30" s="111"/>
      <c r="J30" s="111"/>
      <c r="K30" s="111"/>
      <c r="L30" s="111"/>
      <c r="M30" s="111"/>
      <c r="N30" s="111"/>
      <c r="O30" s="111"/>
      <c r="P30" s="111"/>
      <c r="Q30" s="111"/>
      <c r="R30" s="111"/>
      <c r="S30" s="111"/>
      <c r="T30" s="111"/>
      <c r="U30" s="111"/>
    </row>
    <row r="31" spans="2:21" x14ac:dyDescent="0.25">
      <c r="B31" s="111"/>
      <c r="C31" s="111"/>
      <c r="D31" s="111"/>
      <c r="E31" s="111"/>
      <c r="F31" s="111"/>
      <c r="G31" s="111"/>
      <c r="H31" s="111"/>
      <c r="I31" s="111"/>
      <c r="J31" s="111"/>
      <c r="K31" s="111"/>
      <c r="L31" s="111"/>
      <c r="M31" s="111"/>
      <c r="N31" s="111"/>
      <c r="O31" s="111"/>
      <c r="P31" s="111"/>
      <c r="Q31" s="111"/>
      <c r="R31" s="111"/>
      <c r="S31" s="111"/>
      <c r="T31" s="111"/>
      <c r="U31" s="111"/>
    </row>
    <row r="32" spans="2:21" x14ac:dyDescent="0.25">
      <c r="B32" s="111"/>
      <c r="C32" s="111"/>
      <c r="D32" s="111"/>
      <c r="E32" s="111"/>
      <c r="F32" s="111"/>
      <c r="G32" s="111"/>
      <c r="H32" s="111"/>
      <c r="I32" s="111"/>
      <c r="J32" s="111"/>
      <c r="K32" s="111"/>
      <c r="L32" s="111"/>
      <c r="M32" s="111"/>
      <c r="N32" s="111"/>
      <c r="O32" s="111"/>
      <c r="P32" s="111"/>
      <c r="Q32" s="111"/>
      <c r="R32" s="111"/>
      <c r="S32" s="111"/>
      <c r="T32" s="111"/>
      <c r="U32" s="111"/>
    </row>
  </sheetData>
  <mergeCells count="3">
    <mergeCell ref="B6:F7"/>
    <mergeCell ref="B4:F4"/>
    <mergeCell ref="B2:F2"/>
  </mergeCells>
  <pageMargins left="0.70866141732283472" right="0.70866141732283472" top="0.74803149606299213" bottom="0.74803149606299213" header="0.31496062992125984" footer="0.31496062992125984"/>
  <pageSetup paperSize="122" orientation="landscape" r:id="rId1"/>
  <headerFooter>
    <oddFooter>&amp;L&amp;8Programme de financement des infrastructures (PFI)
Ministère de la Famille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FB30A-D026-4B85-8908-DA9FAE7C724B}">
  <sheetPr codeName="Feuil15">
    <pageSetUpPr fitToPage="1"/>
  </sheetPr>
  <dimension ref="A2:H184"/>
  <sheetViews>
    <sheetView view="pageLayout" topLeftCell="A13" zoomScaleNormal="100" workbookViewId="0">
      <selection activeCell="J74" sqref="J74"/>
    </sheetView>
  </sheetViews>
  <sheetFormatPr baseColWidth="10" defaultColWidth="11.42578125" defaultRowHeight="15" x14ac:dyDescent="0.25"/>
  <cols>
    <col min="1" max="1" width="11.42578125" style="327"/>
    <col min="2" max="2" width="16.28515625" style="327" customWidth="1"/>
    <col min="3" max="7" width="11.42578125" style="327"/>
    <col min="8" max="8" width="40.42578125" style="327" customWidth="1"/>
    <col min="9" max="16384" width="11.42578125" style="327"/>
  </cols>
  <sheetData>
    <row r="2" spans="1:8" ht="18.75" x14ac:dyDescent="0.3">
      <c r="A2" s="993" t="s">
        <v>538</v>
      </c>
      <c r="B2" s="994"/>
      <c r="C2" s="994"/>
      <c r="D2" s="994"/>
      <c r="E2" s="994"/>
      <c r="F2" s="994"/>
      <c r="G2" s="994"/>
      <c r="H2" s="995"/>
    </row>
    <row r="3" spans="1:8" ht="5.25" customHeight="1" x14ac:dyDescent="0.25">
      <c r="A3" s="328"/>
      <c r="B3" s="329"/>
      <c r="C3" s="329"/>
      <c r="D3" s="329"/>
      <c r="E3" s="329"/>
      <c r="F3" s="329"/>
      <c r="G3" s="329"/>
      <c r="H3" s="330"/>
    </row>
    <row r="4" spans="1:8" x14ac:dyDescent="0.25">
      <c r="A4" s="989" t="s">
        <v>175</v>
      </c>
      <c r="B4" s="990"/>
      <c r="C4" s="990"/>
      <c r="D4" s="990"/>
      <c r="E4" s="990"/>
      <c r="F4" s="990"/>
      <c r="G4" s="990"/>
      <c r="H4" s="991"/>
    </row>
    <row r="5" spans="1:8" x14ac:dyDescent="0.25">
      <c r="A5" s="992"/>
      <c r="B5" s="990"/>
      <c r="C5" s="990"/>
      <c r="D5" s="990"/>
      <c r="E5" s="990"/>
      <c r="F5" s="990"/>
      <c r="G5" s="990"/>
      <c r="H5" s="991"/>
    </row>
    <row r="6" spans="1:8" x14ac:dyDescent="0.25">
      <c r="A6" s="992"/>
      <c r="B6" s="990"/>
      <c r="C6" s="990"/>
      <c r="D6" s="990"/>
      <c r="E6" s="990"/>
      <c r="F6" s="990"/>
      <c r="G6" s="990"/>
      <c r="H6" s="991"/>
    </row>
    <row r="7" spans="1:8" x14ac:dyDescent="0.25">
      <c r="A7" s="992"/>
      <c r="B7" s="990"/>
      <c r="C7" s="990"/>
      <c r="D7" s="990"/>
      <c r="E7" s="990"/>
      <c r="F7" s="990"/>
      <c r="G7" s="990"/>
      <c r="H7" s="991"/>
    </row>
    <row r="8" spans="1:8" ht="72" customHeight="1" x14ac:dyDescent="0.25">
      <c r="A8" s="992"/>
      <c r="B8" s="990"/>
      <c r="C8" s="990"/>
      <c r="D8" s="990"/>
      <c r="E8" s="990"/>
      <c r="F8" s="990"/>
      <c r="G8" s="990"/>
      <c r="H8" s="991"/>
    </row>
    <row r="9" spans="1:8" ht="6" customHeight="1" x14ac:dyDescent="0.25">
      <c r="A9" s="328"/>
      <c r="B9" s="329"/>
      <c r="C9" s="329"/>
      <c r="D9" s="329"/>
      <c r="E9" s="329"/>
      <c r="F9" s="329"/>
      <c r="G9" s="329"/>
      <c r="H9" s="330"/>
    </row>
    <row r="10" spans="1:8" x14ac:dyDescent="0.25">
      <c r="A10" s="996" t="s">
        <v>176</v>
      </c>
      <c r="B10" s="990"/>
      <c r="C10" s="990"/>
      <c r="D10" s="990"/>
      <c r="E10" s="990"/>
      <c r="F10" s="990"/>
      <c r="G10" s="990"/>
      <c r="H10" s="991"/>
    </row>
    <row r="11" spans="1:8" x14ac:dyDescent="0.25">
      <c r="A11" s="992"/>
      <c r="B11" s="990"/>
      <c r="C11" s="990"/>
      <c r="D11" s="990"/>
      <c r="E11" s="990"/>
      <c r="F11" s="990"/>
      <c r="G11" s="990"/>
      <c r="H11" s="991"/>
    </row>
    <row r="12" spans="1:8" x14ac:dyDescent="0.25">
      <c r="A12" s="992"/>
      <c r="B12" s="990"/>
      <c r="C12" s="990"/>
      <c r="D12" s="990"/>
      <c r="E12" s="990"/>
      <c r="F12" s="990"/>
      <c r="G12" s="990"/>
      <c r="H12" s="991"/>
    </row>
    <row r="13" spans="1:8" x14ac:dyDescent="0.25">
      <c r="A13" s="992"/>
      <c r="B13" s="990"/>
      <c r="C13" s="990"/>
      <c r="D13" s="990"/>
      <c r="E13" s="990"/>
      <c r="F13" s="990"/>
      <c r="G13" s="990"/>
      <c r="H13" s="991"/>
    </row>
    <row r="14" spans="1:8" x14ac:dyDescent="0.25">
      <c r="A14" s="992"/>
      <c r="B14" s="990"/>
      <c r="C14" s="990"/>
      <c r="D14" s="990"/>
      <c r="E14" s="990"/>
      <c r="F14" s="990"/>
      <c r="G14" s="990"/>
      <c r="H14" s="991"/>
    </row>
    <row r="15" spans="1:8" x14ac:dyDescent="0.25">
      <c r="A15" s="992"/>
      <c r="B15" s="990"/>
      <c r="C15" s="990"/>
      <c r="D15" s="990"/>
      <c r="E15" s="990"/>
      <c r="F15" s="990"/>
      <c r="G15" s="990"/>
      <c r="H15" s="991"/>
    </row>
    <row r="16" spans="1:8" x14ac:dyDescent="0.25">
      <c r="A16" s="992"/>
      <c r="B16" s="990"/>
      <c r="C16" s="990"/>
      <c r="D16" s="990"/>
      <c r="E16" s="990"/>
      <c r="F16" s="990"/>
      <c r="G16" s="990"/>
      <c r="H16" s="991"/>
    </row>
    <row r="17" spans="1:8" x14ac:dyDescent="0.25">
      <c r="A17" s="992"/>
      <c r="B17" s="990"/>
      <c r="C17" s="990"/>
      <c r="D17" s="990"/>
      <c r="E17" s="990"/>
      <c r="F17" s="990"/>
      <c r="G17" s="990"/>
      <c r="H17" s="991"/>
    </row>
    <row r="18" spans="1:8" ht="5.25" customHeight="1" x14ac:dyDescent="0.25">
      <c r="A18" s="328"/>
      <c r="B18" s="329"/>
      <c r="C18" s="329"/>
      <c r="D18" s="329"/>
      <c r="E18" s="329"/>
      <c r="F18" s="329"/>
      <c r="G18" s="329"/>
      <c r="H18" s="330"/>
    </row>
    <row r="19" spans="1:8" x14ac:dyDescent="0.25">
      <c r="A19" s="996" t="s">
        <v>177</v>
      </c>
      <c r="B19" s="990"/>
      <c r="C19" s="990"/>
      <c r="D19" s="990"/>
      <c r="E19" s="990"/>
      <c r="F19" s="990"/>
      <c r="G19" s="990"/>
      <c r="H19" s="991"/>
    </row>
    <row r="20" spans="1:8" x14ac:dyDescent="0.25">
      <c r="A20" s="992"/>
      <c r="B20" s="990"/>
      <c r="C20" s="990"/>
      <c r="D20" s="990"/>
      <c r="E20" s="990"/>
      <c r="F20" s="990"/>
      <c r="G20" s="990"/>
      <c r="H20" s="991"/>
    </row>
    <row r="21" spans="1:8" x14ac:dyDescent="0.25">
      <c r="A21" s="992"/>
      <c r="B21" s="990"/>
      <c r="C21" s="990"/>
      <c r="D21" s="990"/>
      <c r="E21" s="990"/>
      <c r="F21" s="990"/>
      <c r="G21" s="990"/>
      <c r="H21" s="991"/>
    </row>
    <row r="22" spans="1:8" x14ac:dyDescent="0.25">
      <c r="A22" s="992"/>
      <c r="B22" s="990"/>
      <c r="C22" s="990"/>
      <c r="D22" s="990"/>
      <c r="E22" s="990"/>
      <c r="F22" s="990"/>
      <c r="G22" s="990"/>
      <c r="H22" s="991"/>
    </row>
    <row r="23" spans="1:8" x14ac:dyDescent="0.25">
      <c r="A23" s="992"/>
      <c r="B23" s="990"/>
      <c r="C23" s="990"/>
      <c r="D23" s="990"/>
      <c r="E23" s="990"/>
      <c r="F23" s="990"/>
      <c r="G23" s="990"/>
      <c r="H23" s="991"/>
    </row>
    <row r="24" spans="1:8" x14ac:dyDescent="0.25">
      <c r="A24" s="992"/>
      <c r="B24" s="990"/>
      <c r="C24" s="990"/>
      <c r="D24" s="990"/>
      <c r="E24" s="990"/>
      <c r="F24" s="990"/>
      <c r="G24" s="990"/>
      <c r="H24" s="991"/>
    </row>
    <row r="25" spans="1:8" x14ac:dyDescent="0.25">
      <c r="A25" s="992"/>
      <c r="B25" s="990"/>
      <c r="C25" s="990"/>
      <c r="D25" s="990"/>
      <c r="E25" s="990"/>
      <c r="F25" s="990"/>
      <c r="G25" s="990"/>
      <c r="H25" s="991"/>
    </row>
    <row r="26" spans="1:8" x14ac:dyDescent="0.25">
      <c r="A26" s="992"/>
      <c r="B26" s="990"/>
      <c r="C26" s="990"/>
      <c r="D26" s="990"/>
      <c r="E26" s="990"/>
      <c r="F26" s="990"/>
      <c r="G26" s="990"/>
      <c r="H26" s="991"/>
    </row>
    <row r="27" spans="1:8" x14ac:dyDescent="0.25">
      <c r="A27" s="992"/>
      <c r="B27" s="990"/>
      <c r="C27" s="990"/>
      <c r="D27" s="990"/>
      <c r="E27" s="990"/>
      <c r="F27" s="990"/>
      <c r="G27" s="990"/>
      <c r="H27" s="991"/>
    </row>
    <row r="28" spans="1:8" x14ac:dyDescent="0.25">
      <c r="A28" s="992"/>
      <c r="B28" s="990"/>
      <c r="C28" s="990"/>
      <c r="D28" s="990"/>
      <c r="E28" s="990"/>
      <c r="F28" s="990"/>
      <c r="G28" s="990"/>
      <c r="H28" s="991"/>
    </row>
    <row r="29" spans="1:8" x14ac:dyDescent="0.25">
      <c r="A29" s="992"/>
      <c r="B29" s="990"/>
      <c r="C29" s="990"/>
      <c r="D29" s="990"/>
      <c r="E29" s="990"/>
      <c r="F29" s="990"/>
      <c r="G29" s="990"/>
      <c r="H29" s="991"/>
    </row>
    <row r="30" spans="1:8" x14ac:dyDescent="0.25">
      <c r="A30" s="992"/>
      <c r="B30" s="990"/>
      <c r="C30" s="990"/>
      <c r="D30" s="990"/>
      <c r="E30" s="990"/>
      <c r="F30" s="990"/>
      <c r="G30" s="990"/>
      <c r="H30" s="991"/>
    </row>
    <row r="31" spans="1:8" hidden="1" x14ac:dyDescent="0.25">
      <c r="A31" s="992"/>
      <c r="B31" s="990"/>
      <c r="C31" s="990"/>
      <c r="D31" s="990"/>
      <c r="E31" s="990"/>
      <c r="F31" s="990"/>
      <c r="G31" s="990"/>
      <c r="H31" s="991"/>
    </row>
    <row r="32" spans="1:8" hidden="1" x14ac:dyDescent="0.25">
      <c r="A32" s="992"/>
      <c r="B32" s="990"/>
      <c r="C32" s="990"/>
      <c r="D32" s="990"/>
      <c r="E32" s="990"/>
      <c r="F32" s="990"/>
      <c r="G32" s="990"/>
      <c r="H32" s="991"/>
    </row>
    <row r="33" spans="1:8" hidden="1" x14ac:dyDescent="0.25">
      <c r="A33" s="992"/>
      <c r="B33" s="990"/>
      <c r="C33" s="990"/>
      <c r="D33" s="990"/>
      <c r="E33" s="990"/>
      <c r="F33" s="990"/>
      <c r="G33" s="990"/>
      <c r="H33" s="991"/>
    </row>
    <row r="34" spans="1:8" hidden="1" x14ac:dyDescent="0.25">
      <c r="A34" s="992"/>
      <c r="B34" s="990"/>
      <c r="C34" s="990"/>
      <c r="D34" s="990"/>
      <c r="E34" s="990"/>
      <c r="F34" s="990"/>
      <c r="G34" s="990"/>
      <c r="H34" s="991"/>
    </row>
    <row r="35" spans="1:8" hidden="1" x14ac:dyDescent="0.25">
      <c r="A35" s="992"/>
      <c r="B35" s="990"/>
      <c r="C35" s="990"/>
      <c r="D35" s="990"/>
      <c r="E35" s="990"/>
      <c r="F35" s="990"/>
      <c r="G35" s="990"/>
      <c r="H35" s="991"/>
    </row>
    <row r="36" spans="1:8" hidden="1" x14ac:dyDescent="0.25">
      <c r="A36" s="992"/>
      <c r="B36" s="990"/>
      <c r="C36" s="990"/>
      <c r="D36" s="990"/>
      <c r="E36" s="990"/>
      <c r="F36" s="990"/>
      <c r="G36" s="990"/>
      <c r="H36" s="991"/>
    </row>
    <row r="37" spans="1:8" hidden="1" x14ac:dyDescent="0.25">
      <c r="A37" s="992"/>
      <c r="B37" s="990"/>
      <c r="C37" s="990"/>
      <c r="D37" s="990"/>
      <c r="E37" s="990"/>
      <c r="F37" s="990"/>
      <c r="G37" s="990"/>
      <c r="H37" s="991"/>
    </row>
    <row r="38" spans="1:8" hidden="1" x14ac:dyDescent="0.25">
      <c r="A38" s="992"/>
      <c r="B38" s="990"/>
      <c r="C38" s="990"/>
      <c r="D38" s="990"/>
      <c r="E38" s="990"/>
      <c r="F38" s="990"/>
      <c r="G38" s="990"/>
      <c r="H38" s="991"/>
    </row>
    <row r="39" spans="1:8" x14ac:dyDescent="0.25">
      <c r="A39" s="996" t="s">
        <v>178</v>
      </c>
      <c r="B39" s="990"/>
      <c r="C39" s="990"/>
      <c r="D39" s="990"/>
      <c r="E39" s="990"/>
      <c r="F39" s="990"/>
      <c r="G39" s="990"/>
      <c r="H39" s="991"/>
    </row>
    <row r="40" spans="1:8" x14ac:dyDescent="0.25">
      <c r="A40" s="992"/>
      <c r="B40" s="990"/>
      <c r="C40" s="990"/>
      <c r="D40" s="990"/>
      <c r="E40" s="990"/>
      <c r="F40" s="990"/>
      <c r="G40" s="990"/>
      <c r="H40" s="991"/>
    </row>
    <row r="41" spans="1:8" x14ac:dyDescent="0.25">
      <c r="A41" s="992"/>
      <c r="B41" s="990"/>
      <c r="C41" s="990"/>
      <c r="D41" s="990"/>
      <c r="E41" s="990"/>
      <c r="F41" s="990"/>
      <c r="G41" s="990"/>
      <c r="H41" s="991"/>
    </row>
    <row r="42" spans="1:8" x14ac:dyDescent="0.25">
      <c r="A42" s="992"/>
      <c r="B42" s="990"/>
      <c r="C42" s="990"/>
      <c r="D42" s="990"/>
      <c r="E42" s="990"/>
      <c r="F42" s="990"/>
      <c r="G42" s="990"/>
      <c r="H42" s="991"/>
    </row>
    <row r="43" spans="1:8" x14ac:dyDescent="0.25">
      <c r="A43" s="992"/>
      <c r="B43" s="990"/>
      <c r="C43" s="990"/>
      <c r="D43" s="990"/>
      <c r="E43" s="990"/>
      <c r="F43" s="990"/>
      <c r="G43" s="990"/>
      <c r="H43" s="991"/>
    </row>
    <row r="44" spans="1:8" x14ac:dyDescent="0.25">
      <c r="A44" s="992"/>
      <c r="B44" s="990"/>
      <c r="C44" s="990"/>
      <c r="D44" s="990"/>
      <c r="E44" s="990"/>
      <c r="F44" s="990"/>
      <c r="G44" s="990"/>
      <c r="H44" s="991"/>
    </row>
    <row r="45" spans="1:8" x14ac:dyDescent="0.25">
      <c r="A45" s="992"/>
      <c r="B45" s="990"/>
      <c r="C45" s="990"/>
      <c r="D45" s="990"/>
      <c r="E45" s="990"/>
      <c r="F45" s="990"/>
      <c r="G45" s="990"/>
      <c r="H45" s="991"/>
    </row>
    <row r="46" spans="1:8" x14ac:dyDescent="0.25">
      <c r="A46" s="992"/>
      <c r="B46" s="990"/>
      <c r="C46" s="990"/>
      <c r="D46" s="990"/>
      <c r="E46" s="990"/>
      <c r="F46" s="990"/>
      <c r="G46" s="990"/>
      <c r="H46" s="991"/>
    </row>
    <row r="47" spans="1:8" x14ac:dyDescent="0.25">
      <c r="A47" s="992"/>
      <c r="B47" s="990"/>
      <c r="C47" s="990"/>
      <c r="D47" s="990"/>
      <c r="E47" s="990"/>
      <c r="F47" s="990"/>
      <c r="G47" s="990"/>
      <c r="H47" s="991"/>
    </row>
    <row r="48" spans="1:8" x14ac:dyDescent="0.25">
      <c r="A48" s="992"/>
      <c r="B48" s="990"/>
      <c r="C48" s="990"/>
      <c r="D48" s="990"/>
      <c r="E48" s="990"/>
      <c r="F48" s="990"/>
      <c r="G48" s="990"/>
      <c r="H48" s="991"/>
    </row>
    <row r="49" spans="1:8" x14ac:dyDescent="0.25">
      <c r="A49" s="992"/>
      <c r="B49" s="990"/>
      <c r="C49" s="990"/>
      <c r="D49" s="990"/>
      <c r="E49" s="990"/>
      <c r="F49" s="990"/>
      <c r="G49" s="990"/>
      <c r="H49" s="991"/>
    </row>
    <row r="50" spans="1:8" x14ac:dyDescent="0.25">
      <c r="A50" s="992"/>
      <c r="B50" s="990"/>
      <c r="C50" s="990"/>
      <c r="D50" s="990"/>
      <c r="E50" s="990"/>
      <c r="F50" s="990"/>
      <c r="G50" s="990"/>
      <c r="H50" s="991"/>
    </row>
    <row r="51" spans="1:8" x14ac:dyDescent="0.25">
      <c r="A51" s="992"/>
      <c r="B51" s="990"/>
      <c r="C51" s="990"/>
      <c r="D51" s="990"/>
      <c r="E51" s="990"/>
      <c r="F51" s="990"/>
      <c r="G51" s="990"/>
      <c r="H51" s="991"/>
    </row>
    <row r="52" spans="1:8" x14ac:dyDescent="0.25">
      <c r="A52" s="992"/>
      <c r="B52" s="990"/>
      <c r="C52" s="990"/>
      <c r="D52" s="990"/>
      <c r="E52" s="990"/>
      <c r="F52" s="990"/>
      <c r="G52" s="990"/>
      <c r="H52" s="991"/>
    </row>
    <row r="53" spans="1:8" x14ac:dyDescent="0.25">
      <c r="A53" s="992"/>
      <c r="B53" s="990"/>
      <c r="C53" s="990"/>
      <c r="D53" s="990"/>
      <c r="E53" s="990"/>
      <c r="F53" s="990"/>
      <c r="G53" s="990"/>
      <c r="H53" s="991"/>
    </row>
    <row r="54" spans="1:8" x14ac:dyDescent="0.25">
      <c r="A54" s="992"/>
      <c r="B54" s="990"/>
      <c r="C54" s="990"/>
      <c r="D54" s="990"/>
      <c r="E54" s="990"/>
      <c r="F54" s="990"/>
      <c r="G54" s="990"/>
      <c r="H54" s="991"/>
    </row>
    <row r="55" spans="1:8" x14ac:dyDescent="0.25">
      <c r="A55" s="992"/>
      <c r="B55" s="990"/>
      <c r="C55" s="990"/>
      <c r="D55" s="990"/>
      <c r="E55" s="990"/>
      <c r="F55" s="990"/>
      <c r="G55" s="990"/>
      <c r="H55" s="991"/>
    </row>
    <row r="56" spans="1:8" x14ac:dyDescent="0.25">
      <c r="A56" s="992"/>
      <c r="B56" s="990"/>
      <c r="C56" s="990"/>
      <c r="D56" s="990"/>
      <c r="E56" s="990"/>
      <c r="F56" s="990"/>
      <c r="G56" s="990"/>
      <c r="H56" s="991"/>
    </row>
    <row r="57" spans="1:8" x14ac:dyDescent="0.25">
      <c r="A57" s="992"/>
      <c r="B57" s="990"/>
      <c r="C57" s="990"/>
      <c r="D57" s="990"/>
      <c r="E57" s="990"/>
      <c r="F57" s="990"/>
      <c r="G57" s="990"/>
      <c r="H57" s="991"/>
    </row>
    <row r="58" spans="1:8" x14ac:dyDescent="0.25">
      <c r="A58" s="992"/>
      <c r="B58" s="990"/>
      <c r="C58" s="990"/>
      <c r="D58" s="990"/>
      <c r="E58" s="990"/>
      <c r="F58" s="990"/>
      <c r="G58" s="990"/>
      <c r="H58" s="991"/>
    </row>
    <row r="59" spans="1:8" x14ac:dyDescent="0.25">
      <c r="A59" s="992"/>
      <c r="B59" s="990"/>
      <c r="C59" s="990"/>
      <c r="D59" s="990"/>
      <c r="E59" s="990"/>
      <c r="F59" s="990"/>
      <c r="G59" s="990"/>
      <c r="H59" s="991"/>
    </row>
    <row r="60" spans="1:8" x14ac:dyDescent="0.25">
      <c r="A60" s="992"/>
      <c r="B60" s="990"/>
      <c r="C60" s="990"/>
      <c r="D60" s="990"/>
      <c r="E60" s="990"/>
      <c r="F60" s="990"/>
      <c r="G60" s="990"/>
      <c r="H60" s="991"/>
    </row>
    <row r="61" spans="1:8" x14ac:dyDescent="0.25">
      <c r="A61" s="992"/>
      <c r="B61" s="990"/>
      <c r="C61" s="990"/>
      <c r="D61" s="990"/>
      <c r="E61" s="990"/>
      <c r="F61" s="990"/>
      <c r="G61" s="990"/>
      <c r="H61" s="991"/>
    </row>
    <row r="62" spans="1:8" x14ac:dyDescent="0.25">
      <c r="A62" s="992"/>
      <c r="B62" s="990"/>
      <c r="C62" s="990"/>
      <c r="D62" s="990"/>
      <c r="E62" s="990"/>
      <c r="F62" s="990"/>
      <c r="G62" s="990"/>
      <c r="H62" s="991"/>
    </row>
    <row r="63" spans="1:8" x14ac:dyDescent="0.25">
      <c r="A63" s="992"/>
      <c r="B63" s="990"/>
      <c r="C63" s="990"/>
      <c r="D63" s="990"/>
      <c r="E63" s="990"/>
      <c r="F63" s="990"/>
      <c r="G63" s="990"/>
      <c r="H63" s="991"/>
    </row>
    <row r="64" spans="1:8" x14ac:dyDescent="0.25">
      <c r="A64" s="992"/>
      <c r="B64" s="990"/>
      <c r="C64" s="990"/>
      <c r="D64" s="990"/>
      <c r="E64" s="990"/>
      <c r="F64" s="990"/>
      <c r="G64" s="990"/>
      <c r="H64" s="991"/>
    </row>
    <row r="65" spans="1:8" x14ac:dyDescent="0.25">
      <c r="A65" s="992"/>
      <c r="B65" s="990"/>
      <c r="C65" s="990"/>
      <c r="D65" s="990"/>
      <c r="E65" s="990"/>
      <c r="F65" s="990"/>
      <c r="G65" s="990"/>
      <c r="H65" s="991"/>
    </row>
    <row r="66" spans="1:8" x14ac:dyDescent="0.25">
      <c r="A66" s="992"/>
      <c r="B66" s="990"/>
      <c r="C66" s="990"/>
      <c r="D66" s="990"/>
      <c r="E66" s="990"/>
      <c r="F66" s="990"/>
      <c r="G66" s="990"/>
      <c r="H66" s="991"/>
    </row>
    <row r="67" spans="1:8" x14ac:dyDescent="0.25">
      <c r="A67" s="992"/>
      <c r="B67" s="990"/>
      <c r="C67" s="990"/>
      <c r="D67" s="990"/>
      <c r="E67" s="990"/>
      <c r="F67" s="990"/>
      <c r="G67" s="990"/>
      <c r="H67" s="991"/>
    </row>
    <row r="68" spans="1:8" x14ac:dyDescent="0.25">
      <c r="A68" s="992"/>
      <c r="B68" s="990"/>
      <c r="C68" s="990"/>
      <c r="D68" s="990"/>
      <c r="E68" s="990"/>
      <c r="F68" s="990"/>
      <c r="G68" s="990"/>
      <c r="H68" s="991"/>
    </row>
    <row r="69" spans="1:8" x14ac:dyDescent="0.25">
      <c r="A69" s="992"/>
      <c r="B69" s="990"/>
      <c r="C69" s="990"/>
      <c r="D69" s="990"/>
      <c r="E69" s="990"/>
      <c r="F69" s="990"/>
      <c r="G69" s="990"/>
      <c r="H69" s="991"/>
    </row>
    <row r="70" spans="1:8" x14ac:dyDescent="0.25">
      <c r="A70" s="992"/>
      <c r="B70" s="990"/>
      <c r="C70" s="990"/>
      <c r="D70" s="990"/>
      <c r="E70" s="990"/>
      <c r="F70" s="990"/>
      <c r="G70" s="990"/>
      <c r="H70" s="991"/>
    </row>
    <row r="71" spans="1:8" x14ac:dyDescent="0.25">
      <c r="A71" s="992"/>
      <c r="B71" s="990"/>
      <c r="C71" s="990"/>
      <c r="D71" s="990"/>
      <c r="E71" s="990"/>
      <c r="F71" s="990"/>
      <c r="G71" s="990"/>
      <c r="H71" s="991"/>
    </row>
    <row r="72" spans="1:8" x14ac:dyDescent="0.25">
      <c r="A72" s="992"/>
      <c r="B72" s="990"/>
      <c r="C72" s="990"/>
      <c r="D72" s="990"/>
      <c r="E72" s="990"/>
      <c r="F72" s="990"/>
      <c r="G72" s="990"/>
      <c r="H72" s="991"/>
    </row>
    <row r="73" spans="1:8" x14ac:dyDescent="0.25">
      <c r="A73" s="992"/>
      <c r="B73" s="990"/>
      <c r="C73" s="990"/>
      <c r="D73" s="990"/>
      <c r="E73" s="990"/>
      <c r="F73" s="990"/>
      <c r="G73" s="990"/>
      <c r="H73" s="991"/>
    </row>
    <row r="74" spans="1:8" x14ac:dyDescent="0.25">
      <c r="A74" s="992"/>
      <c r="B74" s="990"/>
      <c r="C74" s="990"/>
      <c r="D74" s="990"/>
      <c r="E74" s="990"/>
      <c r="F74" s="990"/>
      <c r="G74" s="990"/>
      <c r="H74" s="991"/>
    </row>
    <row r="75" spans="1:8" x14ac:dyDescent="0.25">
      <c r="A75" s="992"/>
      <c r="B75" s="990"/>
      <c r="C75" s="990"/>
      <c r="D75" s="990"/>
      <c r="E75" s="990"/>
      <c r="F75" s="990"/>
      <c r="G75" s="990"/>
      <c r="H75" s="991"/>
    </row>
    <row r="76" spans="1:8" x14ac:dyDescent="0.25">
      <c r="A76" s="992"/>
      <c r="B76" s="990"/>
      <c r="C76" s="990"/>
      <c r="D76" s="990"/>
      <c r="E76" s="990"/>
      <c r="F76" s="990"/>
      <c r="G76" s="990"/>
      <c r="H76" s="991"/>
    </row>
    <row r="77" spans="1:8" x14ac:dyDescent="0.25">
      <c r="A77" s="992"/>
      <c r="B77" s="990"/>
      <c r="C77" s="990"/>
      <c r="D77" s="990"/>
      <c r="E77" s="990"/>
      <c r="F77" s="990"/>
      <c r="G77" s="990"/>
      <c r="H77" s="991"/>
    </row>
    <row r="78" spans="1:8" x14ac:dyDescent="0.25">
      <c r="A78" s="992"/>
      <c r="B78" s="990"/>
      <c r="C78" s="990"/>
      <c r="D78" s="990"/>
      <c r="E78" s="990"/>
      <c r="F78" s="990"/>
      <c r="G78" s="990"/>
      <c r="H78" s="991"/>
    </row>
    <row r="79" spans="1:8" x14ac:dyDescent="0.25">
      <c r="A79" s="992"/>
      <c r="B79" s="990"/>
      <c r="C79" s="990"/>
      <c r="D79" s="990"/>
      <c r="E79" s="990"/>
      <c r="F79" s="990"/>
      <c r="G79" s="990"/>
      <c r="H79" s="991"/>
    </row>
    <row r="80" spans="1:8" x14ac:dyDescent="0.25">
      <c r="A80" s="992"/>
      <c r="B80" s="990"/>
      <c r="C80" s="990"/>
      <c r="D80" s="990"/>
      <c r="E80" s="990"/>
      <c r="F80" s="990"/>
      <c r="G80" s="990"/>
      <c r="H80" s="991"/>
    </row>
    <row r="81" spans="1:8" x14ac:dyDescent="0.25">
      <c r="A81" s="992"/>
      <c r="B81" s="990"/>
      <c r="C81" s="990"/>
      <c r="D81" s="990"/>
      <c r="E81" s="990"/>
      <c r="F81" s="990"/>
      <c r="G81" s="990"/>
      <c r="H81" s="991"/>
    </row>
    <row r="82" spans="1:8" x14ac:dyDescent="0.25">
      <c r="A82" s="992"/>
      <c r="B82" s="990"/>
      <c r="C82" s="990"/>
      <c r="D82" s="990"/>
      <c r="E82" s="990"/>
      <c r="F82" s="990"/>
      <c r="G82" s="990"/>
      <c r="H82" s="991"/>
    </row>
    <row r="83" spans="1:8" x14ac:dyDescent="0.25">
      <c r="A83" s="992"/>
      <c r="B83" s="990"/>
      <c r="C83" s="990"/>
      <c r="D83" s="990"/>
      <c r="E83" s="990"/>
      <c r="F83" s="990"/>
      <c r="G83" s="990"/>
      <c r="H83" s="991"/>
    </row>
    <row r="84" spans="1:8" x14ac:dyDescent="0.25">
      <c r="A84" s="992"/>
      <c r="B84" s="990"/>
      <c r="C84" s="990"/>
      <c r="D84" s="990"/>
      <c r="E84" s="990"/>
      <c r="F84" s="990"/>
      <c r="G84" s="990"/>
      <c r="H84" s="991"/>
    </row>
    <row r="85" spans="1:8" x14ac:dyDescent="0.25">
      <c r="A85" s="992"/>
      <c r="B85" s="990"/>
      <c r="C85" s="990"/>
      <c r="D85" s="990"/>
      <c r="E85" s="990"/>
      <c r="F85" s="990"/>
      <c r="G85" s="990"/>
      <c r="H85" s="991"/>
    </row>
    <row r="86" spans="1:8" x14ac:dyDescent="0.25">
      <c r="A86" s="992"/>
      <c r="B86" s="990"/>
      <c r="C86" s="990"/>
      <c r="D86" s="990"/>
      <c r="E86" s="990"/>
      <c r="F86" s="990"/>
      <c r="G86" s="990"/>
      <c r="H86" s="991"/>
    </row>
    <row r="87" spans="1:8" x14ac:dyDescent="0.25">
      <c r="A87" s="992"/>
      <c r="B87" s="990"/>
      <c r="C87" s="990"/>
      <c r="D87" s="990"/>
      <c r="E87" s="990"/>
      <c r="F87" s="990"/>
      <c r="G87" s="990"/>
      <c r="H87" s="991"/>
    </row>
    <row r="88" spans="1:8" x14ac:dyDescent="0.25">
      <c r="A88" s="992"/>
      <c r="B88" s="990"/>
      <c r="C88" s="990"/>
      <c r="D88" s="990"/>
      <c r="E88" s="990"/>
      <c r="F88" s="990"/>
      <c r="G88" s="990"/>
      <c r="H88" s="991"/>
    </row>
    <row r="89" spans="1:8" x14ac:dyDescent="0.25">
      <c r="A89" s="992"/>
      <c r="B89" s="990"/>
      <c r="C89" s="990"/>
      <c r="D89" s="990"/>
      <c r="E89" s="990"/>
      <c r="F89" s="990"/>
      <c r="G89" s="990"/>
      <c r="H89" s="991"/>
    </row>
    <row r="90" spans="1:8" x14ac:dyDescent="0.25">
      <c r="A90" s="992"/>
      <c r="B90" s="990"/>
      <c r="C90" s="990"/>
      <c r="D90" s="990"/>
      <c r="E90" s="990"/>
      <c r="F90" s="990"/>
      <c r="G90" s="990"/>
      <c r="H90" s="991"/>
    </row>
    <row r="91" spans="1:8" x14ac:dyDescent="0.25">
      <c r="A91" s="992"/>
      <c r="B91" s="990"/>
      <c r="C91" s="990"/>
      <c r="D91" s="990"/>
      <c r="E91" s="990"/>
      <c r="F91" s="990"/>
      <c r="G91" s="990"/>
      <c r="H91" s="991"/>
    </row>
    <row r="92" spans="1:8" x14ac:dyDescent="0.25">
      <c r="A92" s="992"/>
      <c r="B92" s="990"/>
      <c r="C92" s="990"/>
      <c r="D92" s="990"/>
      <c r="E92" s="990"/>
      <c r="F92" s="990"/>
      <c r="G92" s="990"/>
      <c r="H92" s="991"/>
    </row>
    <row r="93" spans="1:8" x14ac:dyDescent="0.25">
      <c r="A93" s="992"/>
      <c r="B93" s="990"/>
      <c r="C93" s="990"/>
      <c r="D93" s="990"/>
      <c r="E93" s="990"/>
      <c r="F93" s="990"/>
      <c r="G93" s="990"/>
      <c r="H93" s="991"/>
    </row>
    <row r="94" spans="1:8" x14ac:dyDescent="0.25">
      <c r="A94" s="992"/>
      <c r="B94" s="990"/>
      <c r="C94" s="990"/>
      <c r="D94" s="990"/>
      <c r="E94" s="990"/>
      <c r="F94" s="990"/>
      <c r="G94" s="990"/>
      <c r="H94" s="991"/>
    </row>
    <row r="95" spans="1:8" x14ac:dyDescent="0.25">
      <c r="A95" s="992"/>
      <c r="B95" s="990"/>
      <c r="C95" s="990"/>
      <c r="D95" s="990"/>
      <c r="E95" s="990"/>
      <c r="F95" s="990"/>
      <c r="G95" s="990"/>
      <c r="H95" s="991"/>
    </row>
    <row r="96" spans="1:8" x14ac:dyDescent="0.25">
      <c r="A96" s="992"/>
      <c r="B96" s="990"/>
      <c r="C96" s="990"/>
      <c r="D96" s="990"/>
      <c r="E96" s="990"/>
      <c r="F96" s="990"/>
      <c r="G96" s="990"/>
      <c r="H96" s="991"/>
    </row>
    <row r="97" spans="1:8" x14ac:dyDescent="0.25">
      <c r="A97" s="992"/>
      <c r="B97" s="990"/>
      <c r="C97" s="990"/>
      <c r="D97" s="990"/>
      <c r="E97" s="990"/>
      <c r="F97" s="990"/>
      <c r="G97" s="990"/>
      <c r="H97" s="991"/>
    </row>
    <row r="98" spans="1:8" x14ac:dyDescent="0.25">
      <c r="A98" s="992"/>
      <c r="B98" s="990"/>
      <c r="C98" s="990"/>
      <c r="D98" s="990"/>
      <c r="E98" s="990"/>
      <c r="F98" s="990"/>
      <c r="G98" s="990"/>
      <c r="H98" s="991"/>
    </row>
    <row r="99" spans="1:8" x14ac:dyDescent="0.25">
      <c r="A99" s="992"/>
      <c r="B99" s="990"/>
      <c r="C99" s="990"/>
      <c r="D99" s="990"/>
      <c r="E99" s="990"/>
      <c r="F99" s="990"/>
      <c r="G99" s="990"/>
      <c r="H99" s="991"/>
    </row>
    <row r="100" spans="1:8" x14ac:dyDescent="0.25">
      <c r="A100" s="992"/>
      <c r="B100" s="990"/>
      <c r="C100" s="990"/>
      <c r="D100" s="990"/>
      <c r="E100" s="990"/>
      <c r="F100" s="990"/>
      <c r="G100" s="990"/>
      <c r="H100" s="991"/>
    </row>
    <row r="101" spans="1:8" x14ac:dyDescent="0.25">
      <c r="A101" s="992"/>
      <c r="B101" s="990"/>
      <c r="C101" s="990"/>
      <c r="D101" s="990"/>
      <c r="E101" s="990"/>
      <c r="F101" s="990"/>
      <c r="G101" s="990"/>
      <c r="H101" s="991"/>
    </row>
    <row r="102" spans="1:8" x14ac:dyDescent="0.25">
      <c r="A102" s="992"/>
      <c r="B102" s="990"/>
      <c r="C102" s="990"/>
      <c r="D102" s="990"/>
      <c r="E102" s="990"/>
      <c r="F102" s="990"/>
      <c r="G102" s="990"/>
      <c r="H102" s="991"/>
    </row>
    <row r="103" spans="1:8" x14ac:dyDescent="0.25">
      <c r="A103" s="992"/>
      <c r="B103" s="990"/>
      <c r="C103" s="990"/>
      <c r="D103" s="990"/>
      <c r="E103" s="990"/>
      <c r="F103" s="990"/>
      <c r="G103" s="990"/>
      <c r="H103" s="991"/>
    </row>
    <row r="104" spans="1:8" hidden="1" x14ac:dyDescent="0.25">
      <c r="A104" s="992"/>
      <c r="B104" s="990"/>
      <c r="C104" s="990"/>
      <c r="D104" s="990"/>
      <c r="E104" s="990"/>
      <c r="F104" s="990"/>
      <c r="G104" s="990"/>
      <c r="H104" s="991"/>
    </row>
    <row r="105" spans="1:8" ht="3" customHeight="1" x14ac:dyDescent="0.25">
      <c r="A105" s="992"/>
      <c r="B105" s="990"/>
      <c r="C105" s="990"/>
      <c r="D105" s="990"/>
      <c r="E105" s="990"/>
      <c r="F105" s="990"/>
      <c r="G105" s="990"/>
      <c r="H105" s="991"/>
    </row>
    <row r="106" spans="1:8" hidden="1" x14ac:dyDescent="0.25">
      <c r="A106" s="992"/>
      <c r="B106" s="990"/>
      <c r="C106" s="990"/>
      <c r="D106" s="990"/>
      <c r="E106" s="990"/>
      <c r="F106" s="990"/>
      <c r="G106" s="990"/>
      <c r="H106" s="991"/>
    </row>
    <row r="107" spans="1:8" ht="7.5" hidden="1" customHeight="1" x14ac:dyDescent="0.25">
      <c r="A107" s="992"/>
      <c r="B107" s="990"/>
      <c r="C107" s="990"/>
      <c r="D107" s="990"/>
      <c r="E107" s="990"/>
      <c r="F107" s="990"/>
      <c r="G107" s="990"/>
      <c r="H107" s="991"/>
    </row>
    <row r="108" spans="1:8" hidden="1" x14ac:dyDescent="0.25">
      <c r="A108" s="992"/>
      <c r="B108" s="990"/>
      <c r="C108" s="990"/>
      <c r="D108" s="990"/>
      <c r="E108" s="990"/>
      <c r="F108" s="990"/>
      <c r="G108" s="990"/>
      <c r="H108" s="991"/>
    </row>
    <row r="109" spans="1:8" hidden="1" x14ac:dyDescent="0.25">
      <c r="A109" s="992"/>
      <c r="B109" s="990"/>
      <c r="C109" s="990"/>
      <c r="D109" s="990"/>
      <c r="E109" s="990"/>
      <c r="F109" s="990"/>
      <c r="G109" s="990"/>
      <c r="H109" s="991"/>
    </row>
    <row r="110" spans="1:8" hidden="1" x14ac:dyDescent="0.25">
      <c r="A110" s="992"/>
      <c r="B110" s="990"/>
      <c r="C110" s="990"/>
      <c r="D110" s="990"/>
      <c r="E110" s="990"/>
      <c r="F110" s="990"/>
      <c r="G110" s="990"/>
      <c r="H110" s="991"/>
    </row>
    <row r="111" spans="1:8" hidden="1" x14ac:dyDescent="0.25">
      <c r="A111" s="992"/>
      <c r="B111" s="990"/>
      <c r="C111" s="990"/>
      <c r="D111" s="990"/>
      <c r="E111" s="990"/>
      <c r="F111" s="990"/>
      <c r="G111" s="990"/>
      <c r="H111" s="991"/>
    </row>
    <row r="112" spans="1:8" hidden="1" x14ac:dyDescent="0.25">
      <c r="A112" s="992"/>
      <c r="B112" s="990"/>
      <c r="C112" s="990"/>
      <c r="D112" s="990"/>
      <c r="E112" s="990"/>
      <c r="F112" s="990"/>
      <c r="G112" s="990"/>
      <c r="H112" s="991"/>
    </row>
    <row r="113" spans="1:8" hidden="1" x14ac:dyDescent="0.25">
      <c r="A113" s="992"/>
      <c r="B113" s="990"/>
      <c r="C113" s="990"/>
      <c r="D113" s="990"/>
      <c r="E113" s="990"/>
      <c r="F113" s="990"/>
      <c r="G113" s="990"/>
      <c r="H113" s="991"/>
    </row>
    <row r="114" spans="1:8" hidden="1" x14ac:dyDescent="0.25">
      <c r="A114" s="992"/>
      <c r="B114" s="990"/>
      <c r="C114" s="990"/>
      <c r="D114" s="990"/>
      <c r="E114" s="990"/>
      <c r="F114" s="990"/>
      <c r="G114" s="990"/>
      <c r="H114" s="991"/>
    </row>
    <row r="115" spans="1:8" hidden="1" x14ac:dyDescent="0.25">
      <c r="A115" s="992"/>
      <c r="B115" s="990"/>
      <c r="C115" s="990"/>
      <c r="D115" s="990"/>
      <c r="E115" s="990"/>
      <c r="F115" s="990"/>
      <c r="G115" s="990"/>
      <c r="H115" s="991"/>
    </row>
    <row r="116" spans="1:8" hidden="1" x14ac:dyDescent="0.25">
      <c r="A116" s="992"/>
      <c r="B116" s="990"/>
      <c r="C116" s="990"/>
      <c r="D116" s="990"/>
      <c r="E116" s="990"/>
      <c r="F116" s="990"/>
      <c r="G116" s="990"/>
      <c r="H116" s="991"/>
    </row>
    <row r="117" spans="1:8" hidden="1" x14ac:dyDescent="0.25">
      <c r="A117" s="992"/>
      <c r="B117" s="990"/>
      <c r="C117" s="990"/>
      <c r="D117" s="990"/>
      <c r="E117" s="990"/>
      <c r="F117" s="990"/>
      <c r="G117" s="990"/>
      <c r="H117" s="991"/>
    </row>
    <row r="118" spans="1:8" hidden="1" x14ac:dyDescent="0.25">
      <c r="A118" s="992"/>
      <c r="B118" s="990"/>
      <c r="C118" s="990"/>
      <c r="D118" s="990"/>
      <c r="E118" s="990"/>
      <c r="F118" s="990"/>
      <c r="G118" s="990"/>
      <c r="H118" s="991"/>
    </row>
    <row r="119" spans="1:8" hidden="1" x14ac:dyDescent="0.25">
      <c r="A119" s="992"/>
      <c r="B119" s="990"/>
      <c r="C119" s="990"/>
      <c r="D119" s="990"/>
      <c r="E119" s="990"/>
      <c r="F119" s="990"/>
      <c r="G119" s="990"/>
      <c r="H119" s="991"/>
    </row>
    <row r="120" spans="1:8" hidden="1" x14ac:dyDescent="0.25">
      <c r="A120" s="992"/>
      <c r="B120" s="990"/>
      <c r="C120" s="990"/>
      <c r="D120" s="990"/>
      <c r="E120" s="990"/>
      <c r="F120" s="990"/>
      <c r="G120" s="990"/>
      <c r="H120" s="991"/>
    </row>
    <row r="121" spans="1:8" hidden="1" x14ac:dyDescent="0.25">
      <c r="A121" s="992"/>
      <c r="B121" s="990"/>
      <c r="C121" s="990"/>
      <c r="D121" s="990"/>
      <c r="E121" s="990"/>
      <c r="F121" s="990"/>
      <c r="G121" s="990"/>
      <c r="H121" s="991"/>
    </row>
    <row r="122" spans="1:8" hidden="1" x14ac:dyDescent="0.25">
      <c r="A122" s="992"/>
      <c r="B122" s="990"/>
      <c r="C122" s="990"/>
      <c r="D122" s="990"/>
      <c r="E122" s="990"/>
      <c r="F122" s="990"/>
      <c r="G122" s="990"/>
      <c r="H122" s="991"/>
    </row>
    <row r="123" spans="1:8" hidden="1" x14ac:dyDescent="0.25">
      <c r="A123" s="992"/>
      <c r="B123" s="990"/>
      <c r="C123" s="990"/>
      <c r="D123" s="990"/>
      <c r="E123" s="990"/>
      <c r="F123" s="990"/>
      <c r="G123" s="990"/>
      <c r="H123" s="991"/>
    </row>
    <row r="124" spans="1:8" hidden="1" x14ac:dyDescent="0.25">
      <c r="A124" s="992"/>
      <c r="B124" s="990"/>
      <c r="C124" s="990"/>
      <c r="D124" s="990"/>
      <c r="E124" s="990"/>
      <c r="F124" s="990"/>
      <c r="G124" s="990"/>
      <c r="H124" s="991"/>
    </row>
    <row r="125" spans="1:8" hidden="1" x14ac:dyDescent="0.25">
      <c r="A125" s="992"/>
      <c r="B125" s="990"/>
      <c r="C125" s="990"/>
      <c r="D125" s="990"/>
      <c r="E125" s="990"/>
      <c r="F125" s="990"/>
      <c r="G125" s="990"/>
      <c r="H125" s="991"/>
    </row>
    <row r="126" spans="1:8" hidden="1" x14ac:dyDescent="0.25">
      <c r="A126" s="992"/>
      <c r="B126" s="990"/>
      <c r="C126" s="990"/>
      <c r="D126" s="990"/>
      <c r="E126" s="990"/>
      <c r="F126" s="990"/>
      <c r="G126" s="990"/>
      <c r="H126" s="991"/>
    </row>
    <row r="127" spans="1:8" hidden="1" x14ac:dyDescent="0.25">
      <c r="A127" s="992"/>
      <c r="B127" s="990"/>
      <c r="C127" s="990"/>
      <c r="D127" s="990"/>
      <c r="E127" s="990"/>
      <c r="F127" s="990"/>
      <c r="G127" s="990"/>
      <c r="H127" s="991"/>
    </row>
    <row r="128" spans="1:8" hidden="1" x14ac:dyDescent="0.25">
      <c r="A128" s="992"/>
      <c r="B128" s="990"/>
      <c r="C128" s="990"/>
      <c r="D128" s="990"/>
      <c r="E128" s="990"/>
      <c r="F128" s="990"/>
      <c r="G128" s="990"/>
      <c r="H128" s="991"/>
    </row>
    <row r="129" spans="1:8" ht="13.5" hidden="1" customHeight="1" x14ac:dyDescent="0.25">
      <c r="A129" s="992"/>
      <c r="B129" s="990"/>
      <c r="C129" s="990"/>
      <c r="D129" s="990"/>
      <c r="E129" s="990"/>
      <c r="F129" s="990"/>
      <c r="G129" s="990"/>
      <c r="H129" s="991"/>
    </row>
    <row r="130" spans="1:8" hidden="1" x14ac:dyDescent="0.25">
      <c r="A130" s="992"/>
      <c r="B130" s="990"/>
      <c r="C130" s="990"/>
      <c r="D130" s="990"/>
      <c r="E130" s="990"/>
      <c r="F130" s="990"/>
      <c r="G130" s="990"/>
      <c r="H130" s="991"/>
    </row>
    <row r="131" spans="1:8" hidden="1" x14ac:dyDescent="0.25">
      <c r="A131" s="992"/>
      <c r="B131" s="990"/>
      <c r="C131" s="990"/>
      <c r="D131" s="990"/>
      <c r="E131" s="990"/>
      <c r="F131" s="990"/>
      <c r="G131" s="990"/>
      <c r="H131" s="991"/>
    </row>
    <row r="132" spans="1:8" hidden="1" x14ac:dyDescent="0.25">
      <c r="A132" s="992"/>
      <c r="B132" s="990"/>
      <c r="C132" s="990"/>
      <c r="D132" s="990"/>
      <c r="E132" s="990"/>
      <c r="F132" s="990"/>
      <c r="G132" s="990"/>
      <c r="H132" s="991"/>
    </row>
    <row r="133" spans="1:8" hidden="1" x14ac:dyDescent="0.25">
      <c r="A133" s="992"/>
      <c r="B133" s="990"/>
      <c r="C133" s="990"/>
      <c r="D133" s="990"/>
      <c r="E133" s="990"/>
      <c r="F133" s="990"/>
      <c r="G133" s="990"/>
      <c r="H133" s="991"/>
    </row>
    <row r="134" spans="1:8" ht="12" hidden="1" customHeight="1" x14ac:dyDescent="0.25">
      <c r="A134" s="992"/>
      <c r="B134" s="990"/>
      <c r="C134" s="990"/>
      <c r="D134" s="990"/>
      <c r="E134" s="990"/>
      <c r="F134" s="990"/>
      <c r="G134" s="990"/>
      <c r="H134" s="991"/>
    </row>
    <row r="135" spans="1:8" hidden="1" x14ac:dyDescent="0.25">
      <c r="A135" s="992"/>
      <c r="B135" s="990"/>
      <c r="C135" s="990"/>
      <c r="D135" s="990"/>
      <c r="E135" s="990"/>
      <c r="F135" s="990"/>
      <c r="G135" s="990"/>
      <c r="H135" s="991"/>
    </row>
    <row r="136" spans="1:8" hidden="1" x14ac:dyDescent="0.25">
      <c r="A136" s="992"/>
      <c r="B136" s="990"/>
      <c r="C136" s="990"/>
      <c r="D136" s="990"/>
      <c r="E136" s="990"/>
      <c r="F136" s="990"/>
      <c r="G136" s="990"/>
      <c r="H136" s="991"/>
    </row>
    <row r="137" spans="1:8" hidden="1" x14ac:dyDescent="0.25">
      <c r="A137" s="992"/>
      <c r="B137" s="990"/>
      <c r="C137" s="990"/>
      <c r="D137" s="990"/>
      <c r="E137" s="990"/>
      <c r="F137" s="990"/>
      <c r="G137" s="990"/>
      <c r="H137" s="991"/>
    </row>
    <row r="138" spans="1:8" hidden="1" x14ac:dyDescent="0.25">
      <c r="A138" s="992"/>
      <c r="B138" s="990"/>
      <c r="C138" s="990"/>
      <c r="D138" s="990"/>
      <c r="E138" s="990"/>
      <c r="F138" s="990"/>
      <c r="G138" s="990"/>
      <c r="H138" s="991"/>
    </row>
    <row r="139" spans="1:8" hidden="1" x14ac:dyDescent="0.25">
      <c r="A139" s="992"/>
      <c r="B139" s="990"/>
      <c r="C139" s="990"/>
      <c r="D139" s="990"/>
      <c r="E139" s="990"/>
      <c r="F139" s="990"/>
      <c r="G139" s="990"/>
      <c r="H139" s="991"/>
    </row>
    <row r="140" spans="1:8" hidden="1" x14ac:dyDescent="0.25">
      <c r="A140" s="992"/>
      <c r="B140" s="990"/>
      <c r="C140" s="990"/>
      <c r="D140" s="990"/>
      <c r="E140" s="990"/>
      <c r="F140" s="990"/>
      <c r="G140" s="990"/>
      <c r="H140" s="991"/>
    </row>
    <row r="141" spans="1:8" hidden="1" x14ac:dyDescent="0.25">
      <c r="A141" s="992"/>
      <c r="B141" s="990"/>
      <c r="C141" s="990"/>
      <c r="D141" s="990"/>
      <c r="E141" s="990"/>
      <c r="F141" s="990"/>
      <c r="G141" s="990"/>
      <c r="H141" s="991"/>
    </row>
    <row r="142" spans="1:8" hidden="1" x14ac:dyDescent="0.25">
      <c r="A142" s="992"/>
      <c r="B142" s="990"/>
      <c r="C142" s="990"/>
      <c r="D142" s="990"/>
      <c r="E142" s="990"/>
      <c r="F142" s="990"/>
      <c r="G142" s="990"/>
      <c r="H142" s="991"/>
    </row>
    <row r="143" spans="1:8" hidden="1" x14ac:dyDescent="0.25">
      <c r="A143" s="992"/>
      <c r="B143" s="990"/>
      <c r="C143" s="990"/>
      <c r="D143" s="990"/>
      <c r="E143" s="990"/>
      <c r="F143" s="990"/>
      <c r="G143" s="990"/>
      <c r="H143" s="991"/>
    </row>
    <row r="144" spans="1:8" hidden="1" x14ac:dyDescent="0.25">
      <c r="A144" s="992"/>
      <c r="B144" s="990"/>
      <c r="C144" s="990"/>
      <c r="D144" s="990"/>
      <c r="E144" s="990"/>
      <c r="F144" s="990"/>
      <c r="G144" s="990"/>
      <c r="H144" s="991"/>
    </row>
    <row r="145" spans="1:8" hidden="1" x14ac:dyDescent="0.25">
      <c r="A145" s="992"/>
      <c r="B145" s="990"/>
      <c r="C145" s="990"/>
      <c r="D145" s="990"/>
      <c r="E145" s="990"/>
      <c r="F145" s="990"/>
      <c r="G145" s="990"/>
      <c r="H145" s="991"/>
    </row>
    <row r="146" spans="1:8" hidden="1" x14ac:dyDescent="0.25">
      <c r="A146" s="992"/>
      <c r="B146" s="990"/>
      <c r="C146" s="990"/>
      <c r="D146" s="990"/>
      <c r="E146" s="990"/>
      <c r="F146" s="990"/>
      <c r="G146" s="990"/>
      <c r="H146" s="991"/>
    </row>
    <row r="147" spans="1:8" hidden="1" x14ac:dyDescent="0.25">
      <c r="A147" s="992"/>
      <c r="B147" s="990"/>
      <c r="C147" s="990"/>
      <c r="D147" s="990"/>
      <c r="E147" s="990"/>
      <c r="F147" s="990"/>
      <c r="G147" s="990"/>
      <c r="H147" s="991"/>
    </row>
    <row r="148" spans="1:8" hidden="1" x14ac:dyDescent="0.25">
      <c r="A148" s="992"/>
      <c r="B148" s="990"/>
      <c r="C148" s="990"/>
      <c r="D148" s="990"/>
      <c r="E148" s="990"/>
      <c r="F148" s="990"/>
      <c r="G148" s="990"/>
      <c r="H148" s="991"/>
    </row>
    <row r="149" spans="1:8" hidden="1" x14ac:dyDescent="0.25">
      <c r="A149" s="992"/>
      <c r="B149" s="990"/>
      <c r="C149" s="990"/>
      <c r="D149" s="990"/>
      <c r="E149" s="990"/>
      <c r="F149" s="990"/>
      <c r="G149" s="990"/>
      <c r="H149" s="991"/>
    </row>
    <row r="150" spans="1:8" hidden="1" x14ac:dyDescent="0.25">
      <c r="A150" s="992"/>
      <c r="B150" s="990"/>
      <c r="C150" s="990"/>
      <c r="D150" s="990"/>
      <c r="E150" s="990"/>
      <c r="F150" s="990"/>
      <c r="G150" s="990"/>
      <c r="H150" s="991"/>
    </row>
    <row r="151" spans="1:8" hidden="1" x14ac:dyDescent="0.25">
      <c r="A151" s="992"/>
      <c r="B151" s="990"/>
      <c r="C151" s="990"/>
      <c r="D151" s="990"/>
      <c r="E151" s="990"/>
      <c r="F151" s="990"/>
      <c r="G151" s="990"/>
      <c r="H151" s="991"/>
    </row>
    <row r="152" spans="1:8" hidden="1" x14ac:dyDescent="0.25">
      <c r="A152" s="992"/>
      <c r="B152" s="990"/>
      <c r="C152" s="990"/>
      <c r="D152" s="990"/>
      <c r="E152" s="990"/>
      <c r="F152" s="990"/>
      <c r="G152" s="990"/>
      <c r="H152" s="991"/>
    </row>
    <row r="153" spans="1:8" hidden="1" x14ac:dyDescent="0.25">
      <c r="A153" s="992"/>
      <c r="B153" s="990"/>
      <c r="C153" s="990"/>
      <c r="D153" s="990"/>
      <c r="E153" s="990"/>
      <c r="F153" s="990"/>
      <c r="G153" s="990"/>
      <c r="H153" s="991"/>
    </row>
    <row r="154" spans="1:8" hidden="1" x14ac:dyDescent="0.25">
      <c r="A154" s="992"/>
      <c r="B154" s="990"/>
      <c r="C154" s="990"/>
      <c r="D154" s="990"/>
      <c r="E154" s="990"/>
      <c r="F154" s="990"/>
      <c r="G154" s="990"/>
      <c r="H154" s="991"/>
    </row>
    <row r="155" spans="1:8" hidden="1" x14ac:dyDescent="0.25">
      <c r="A155" s="992"/>
      <c r="B155" s="990"/>
      <c r="C155" s="990"/>
      <c r="D155" s="990"/>
      <c r="E155" s="990"/>
      <c r="F155" s="990"/>
      <c r="G155" s="990"/>
      <c r="H155" s="991"/>
    </row>
    <row r="156" spans="1:8" hidden="1" x14ac:dyDescent="0.25">
      <c r="A156" s="992"/>
      <c r="B156" s="990"/>
      <c r="C156" s="990"/>
      <c r="D156" s="990"/>
      <c r="E156" s="990"/>
      <c r="F156" s="990"/>
      <c r="G156" s="990"/>
      <c r="H156" s="991"/>
    </row>
    <row r="157" spans="1:8" x14ac:dyDescent="0.25">
      <c r="A157" s="989" t="s">
        <v>179</v>
      </c>
      <c r="B157" s="990"/>
      <c r="C157" s="990"/>
      <c r="D157" s="990"/>
      <c r="E157" s="990"/>
      <c r="F157" s="990"/>
      <c r="G157" s="990"/>
      <c r="H157" s="991"/>
    </row>
    <row r="158" spans="1:8" x14ac:dyDescent="0.25">
      <c r="A158" s="992"/>
      <c r="B158" s="990"/>
      <c r="C158" s="990"/>
      <c r="D158" s="990"/>
      <c r="E158" s="990"/>
      <c r="F158" s="990"/>
      <c r="G158" s="990"/>
      <c r="H158" s="991"/>
    </row>
    <row r="159" spans="1:8" x14ac:dyDescent="0.25">
      <c r="A159" s="992"/>
      <c r="B159" s="990"/>
      <c r="C159" s="990"/>
      <c r="D159" s="990"/>
      <c r="E159" s="990"/>
      <c r="F159" s="990"/>
      <c r="G159" s="990"/>
      <c r="H159" s="991"/>
    </row>
    <row r="160" spans="1:8" x14ac:dyDescent="0.25">
      <c r="A160" s="331" t="s">
        <v>180</v>
      </c>
      <c r="B160" s="331" t="s">
        <v>181</v>
      </c>
      <c r="C160" s="1000" t="s">
        <v>182</v>
      </c>
      <c r="D160" s="1000"/>
      <c r="E160" s="1000"/>
      <c r="F160" s="1000"/>
      <c r="G160" s="1000"/>
      <c r="H160" s="1000"/>
    </row>
    <row r="161" spans="1:8" x14ac:dyDescent="0.25">
      <c r="A161" s="331" t="s">
        <v>183</v>
      </c>
      <c r="B161" s="331" t="s">
        <v>184</v>
      </c>
      <c r="C161" s="331" t="s">
        <v>185</v>
      </c>
      <c r="D161" s="331"/>
      <c r="E161" s="331"/>
      <c r="F161" s="331"/>
      <c r="G161" s="331"/>
      <c r="H161" s="331"/>
    </row>
    <row r="162" spans="1:8" x14ac:dyDescent="0.25">
      <c r="A162" s="331" t="s">
        <v>183</v>
      </c>
      <c r="B162" s="331" t="s">
        <v>186</v>
      </c>
      <c r="C162" s="1000" t="s">
        <v>187</v>
      </c>
      <c r="D162" s="1000"/>
      <c r="E162" s="1000"/>
      <c r="F162" s="1000"/>
      <c r="G162" s="1000"/>
      <c r="H162" s="1000"/>
    </row>
    <row r="163" spans="1:8" x14ac:dyDescent="0.25">
      <c r="A163" s="331" t="s">
        <v>183</v>
      </c>
      <c r="B163" s="331" t="s">
        <v>188</v>
      </c>
      <c r="C163" s="1000" t="s">
        <v>189</v>
      </c>
      <c r="D163" s="1000"/>
      <c r="E163" s="1000"/>
      <c r="F163" s="1000"/>
      <c r="G163" s="1000"/>
      <c r="H163" s="1000"/>
    </row>
    <row r="164" spans="1:8" x14ac:dyDescent="0.25">
      <c r="A164" s="331" t="s">
        <v>183</v>
      </c>
      <c r="B164" s="331" t="s">
        <v>190</v>
      </c>
      <c r="C164" s="1000" t="s">
        <v>191</v>
      </c>
      <c r="D164" s="1000"/>
      <c r="E164" s="1000"/>
      <c r="F164" s="1000"/>
      <c r="G164" s="1000"/>
      <c r="H164" s="1000"/>
    </row>
    <row r="165" spans="1:8" x14ac:dyDescent="0.25">
      <c r="A165" s="331" t="s">
        <v>183</v>
      </c>
      <c r="B165" s="331" t="s">
        <v>192</v>
      </c>
      <c r="C165" s="1000" t="s">
        <v>193</v>
      </c>
      <c r="D165" s="1000"/>
      <c r="E165" s="1000"/>
      <c r="F165" s="1000"/>
      <c r="G165" s="1000"/>
      <c r="H165" s="1000"/>
    </row>
    <row r="166" spans="1:8" x14ac:dyDescent="0.25">
      <c r="A166" s="331" t="s">
        <v>183</v>
      </c>
      <c r="B166" s="331" t="s">
        <v>194</v>
      </c>
      <c r="C166" s="1000" t="s">
        <v>195</v>
      </c>
      <c r="D166" s="1000"/>
      <c r="E166" s="1000"/>
      <c r="F166" s="1000"/>
      <c r="G166" s="1000"/>
      <c r="H166" s="1000"/>
    </row>
    <row r="167" spans="1:8" x14ac:dyDescent="0.25">
      <c r="A167" s="331" t="s">
        <v>183</v>
      </c>
      <c r="B167" s="331" t="s">
        <v>196</v>
      </c>
      <c r="C167" s="1000" t="s">
        <v>197</v>
      </c>
      <c r="D167" s="1000"/>
      <c r="E167" s="1000"/>
      <c r="F167" s="1000"/>
      <c r="G167" s="1000"/>
      <c r="H167" s="1000"/>
    </row>
    <row r="168" spans="1:8" ht="30" customHeight="1" x14ac:dyDescent="0.25">
      <c r="A168" s="332"/>
      <c r="B168" s="333"/>
      <c r="C168" s="333"/>
      <c r="D168" s="333"/>
      <c r="E168" s="333"/>
      <c r="F168" s="333"/>
      <c r="G168" s="333"/>
      <c r="H168" s="334"/>
    </row>
    <row r="169" spans="1:8" x14ac:dyDescent="0.25">
      <c r="A169" s="989" t="s">
        <v>198</v>
      </c>
      <c r="B169" s="990"/>
      <c r="C169" s="990"/>
      <c r="D169" s="990"/>
      <c r="E169" s="990"/>
      <c r="F169" s="990"/>
      <c r="G169" s="990"/>
      <c r="H169" s="991"/>
    </row>
    <row r="170" spans="1:8" ht="327" customHeight="1" x14ac:dyDescent="0.25">
      <c r="A170" s="992"/>
      <c r="B170" s="990"/>
      <c r="C170" s="990"/>
      <c r="D170" s="990"/>
      <c r="E170" s="990"/>
      <c r="F170" s="990"/>
      <c r="G170" s="990"/>
      <c r="H170" s="991"/>
    </row>
    <row r="171" spans="1:8" ht="409.5" customHeight="1" x14ac:dyDescent="0.25">
      <c r="A171" s="989" t="s">
        <v>199</v>
      </c>
      <c r="B171" s="990"/>
      <c r="C171" s="990"/>
      <c r="D171" s="990"/>
      <c r="E171" s="990"/>
      <c r="F171" s="990"/>
      <c r="G171" s="990"/>
      <c r="H171" s="991"/>
    </row>
    <row r="172" spans="1:8" ht="409.5" customHeight="1" x14ac:dyDescent="0.25">
      <c r="A172" s="1001" t="s">
        <v>200</v>
      </c>
      <c r="B172" s="1002"/>
      <c r="C172" s="1002"/>
      <c r="D172" s="1002"/>
      <c r="E172" s="1002"/>
      <c r="F172" s="1002"/>
      <c r="G172" s="1002"/>
      <c r="H172" s="1003"/>
    </row>
    <row r="173" spans="1:8" ht="142.5" customHeight="1" x14ac:dyDescent="0.25">
      <c r="A173" s="1001" t="s">
        <v>201</v>
      </c>
      <c r="B173" s="1002"/>
      <c r="C173" s="1002"/>
      <c r="D173" s="1002"/>
      <c r="E173" s="1002"/>
      <c r="F173" s="1002"/>
      <c r="G173" s="1002"/>
      <c r="H173" s="1003"/>
    </row>
    <row r="174" spans="1:8" ht="15" customHeight="1" x14ac:dyDescent="0.25">
      <c r="A174" s="997" t="s">
        <v>202</v>
      </c>
      <c r="B174" s="998"/>
      <c r="C174" s="998"/>
      <c r="D174" s="998"/>
      <c r="E174" s="998"/>
      <c r="F174" s="998"/>
      <c r="G174" s="998"/>
      <c r="H174" s="999"/>
    </row>
    <row r="175" spans="1:8" x14ac:dyDescent="0.25">
      <c r="A175" s="997"/>
      <c r="B175" s="998"/>
      <c r="C175" s="998"/>
      <c r="D175" s="998"/>
      <c r="E175" s="998"/>
      <c r="F175" s="998"/>
      <c r="G175" s="998"/>
      <c r="H175" s="999"/>
    </row>
    <row r="176" spans="1:8" x14ac:dyDescent="0.25">
      <c r="A176" s="997"/>
      <c r="B176" s="998"/>
      <c r="C176" s="998"/>
      <c r="D176" s="998"/>
      <c r="E176" s="998"/>
      <c r="F176" s="998"/>
      <c r="G176" s="998"/>
      <c r="H176" s="999"/>
    </row>
    <row r="177" spans="1:8" x14ac:dyDescent="0.25">
      <c r="A177" s="997"/>
      <c r="B177" s="998"/>
      <c r="C177" s="998"/>
      <c r="D177" s="998"/>
      <c r="E177" s="998"/>
      <c r="F177" s="998"/>
      <c r="G177" s="998"/>
      <c r="H177" s="999"/>
    </row>
    <row r="178" spans="1:8" x14ac:dyDescent="0.25">
      <c r="A178" s="997"/>
      <c r="B178" s="998"/>
      <c r="C178" s="998"/>
      <c r="D178" s="998"/>
      <c r="E178" s="998"/>
      <c r="F178" s="998"/>
      <c r="G178" s="998"/>
      <c r="H178" s="999"/>
    </row>
    <row r="179" spans="1:8" x14ac:dyDescent="0.25">
      <c r="A179" s="997"/>
      <c r="B179" s="998"/>
      <c r="C179" s="998"/>
      <c r="D179" s="998"/>
      <c r="E179" s="998"/>
      <c r="F179" s="998"/>
      <c r="G179" s="998"/>
      <c r="H179" s="999"/>
    </row>
    <row r="180" spans="1:8" x14ac:dyDescent="0.25">
      <c r="A180" s="997"/>
      <c r="B180" s="998"/>
      <c r="C180" s="998"/>
      <c r="D180" s="998"/>
      <c r="E180" s="998"/>
      <c r="F180" s="998"/>
      <c r="G180" s="998"/>
      <c r="H180" s="999"/>
    </row>
    <row r="181" spans="1:8" x14ac:dyDescent="0.25">
      <c r="A181" s="997"/>
      <c r="B181" s="998"/>
      <c r="C181" s="998"/>
      <c r="D181" s="998"/>
      <c r="E181" s="998"/>
      <c r="F181" s="998"/>
      <c r="G181" s="998"/>
      <c r="H181" s="999"/>
    </row>
    <row r="182" spans="1:8" x14ac:dyDescent="0.25">
      <c r="A182" s="997"/>
      <c r="B182" s="998"/>
      <c r="C182" s="998"/>
      <c r="D182" s="998"/>
      <c r="E182" s="998"/>
      <c r="F182" s="998"/>
      <c r="G182" s="998"/>
      <c r="H182" s="999"/>
    </row>
    <row r="183" spans="1:8" x14ac:dyDescent="0.25">
      <c r="A183" s="997"/>
      <c r="B183" s="998"/>
      <c r="C183" s="998"/>
      <c r="D183" s="998"/>
      <c r="E183" s="998"/>
      <c r="F183" s="998"/>
      <c r="G183" s="998"/>
      <c r="H183" s="999"/>
    </row>
    <row r="184" spans="1:8" x14ac:dyDescent="0.25">
      <c r="A184" s="997"/>
      <c r="B184" s="998"/>
      <c r="C184" s="998"/>
      <c r="D184" s="998"/>
      <c r="E184" s="998"/>
      <c r="F184" s="998"/>
      <c r="G184" s="998"/>
      <c r="H184" s="999"/>
    </row>
  </sheetData>
  <mergeCells count="18">
    <mergeCell ref="A174:H184"/>
    <mergeCell ref="C160:H160"/>
    <mergeCell ref="C162:H162"/>
    <mergeCell ref="C163:H163"/>
    <mergeCell ref="C164:H164"/>
    <mergeCell ref="C165:H165"/>
    <mergeCell ref="C166:H166"/>
    <mergeCell ref="C167:H167"/>
    <mergeCell ref="A169:H170"/>
    <mergeCell ref="A171:H171"/>
    <mergeCell ref="A172:H172"/>
    <mergeCell ref="A173:H173"/>
    <mergeCell ref="A157:H159"/>
    <mergeCell ref="A2:H2"/>
    <mergeCell ref="A4:H8"/>
    <mergeCell ref="A10:H17"/>
    <mergeCell ref="A19:H38"/>
    <mergeCell ref="A39:H156"/>
  </mergeCells>
  <pageMargins left="0.70866141732283472" right="0.70866141732283472" top="0.74803149606299213" bottom="0.74803149606299213" header="0.31496062992125984" footer="0.31496062992125984"/>
  <pageSetup paperSize="122" scale="16" orientation="landscape" r:id="rId1"/>
  <headerFooter>
    <oddFooter>&amp;L&amp;8Programme de financement des infrastructures (PFI)
Ministère de la Famille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7D3F2-4D16-43E2-8B43-5AAB9ED3FBA6}">
  <sheetPr codeName="Feuil16">
    <pageSetUpPr fitToPage="1"/>
  </sheetPr>
  <dimension ref="B2:K41"/>
  <sheetViews>
    <sheetView view="pageLayout" topLeftCell="A34" zoomScaleNormal="100" workbookViewId="0">
      <selection activeCell="K16" sqref="K16"/>
    </sheetView>
  </sheetViews>
  <sheetFormatPr baseColWidth="10" defaultColWidth="11.42578125" defaultRowHeight="15" x14ac:dyDescent="0.25"/>
  <cols>
    <col min="1" max="1" width="1.140625" customWidth="1"/>
    <col min="3" max="3" width="14.5703125" customWidth="1"/>
    <col min="4" max="4" width="16.28515625" customWidth="1"/>
    <col min="6" max="6" width="17.7109375" customWidth="1"/>
    <col min="8" max="8" width="16.85546875" customWidth="1"/>
  </cols>
  <sheetData>
    <row r="2" spans="2:11" ht="18.75" x14ac:dyDescent="0.3">
      <c r="B2" s="1004" t="s">
        <v>539</v>
      </c>
      <c r="C2" s="1004"/>
      <c r="D2" s="1004"/>
      <c r="E2" s="1004"/>
      <c r="F2" s="1004"/>
      <c r="G2" s="1004"/>
      <c r="H2" s="1004"/>
      <c r="I2" s="317"/>
      <c r="J2" s="317"/>
      <c r="K2" s="317"/>
    </row>
    <row r="4" spans="2:11" ht="29.25" customHeight="1" x14ac:dyDescent="0.25">
      <c r="B4" s="1008" t="s">
        <v>203</v>
      </c>
      <c r="C4" s="1009"/>
      <c r="D4" s="1009"/>
      <c r="E4" s="1009"/>
      <c r="F4" s="1009"/>
      <c r="G4" s="1009"/>
      <c r="H4" s="1010"/>
    </row>
    <row r="5" spans="2:11" ht="5.25" customHeight="1" x14ac:dyDescent="0.25">
      <c r="B5" s="226"/>
      <c r="C5" s="111"/>
      <c r="D5" s="111"/>
      <c r="E5" s="111"/>
      <c r="F5" s="111"/>
      <c r="G5" s="111"/>
      <c r="H5" s="309"/>
    </row>
    <row r="6" spans="2:11" x14ac:dyDescent="0.25">
      <c r="B6" s="226"/>
      <c r="C6" s="1011" t="s">
        <v>204</v>
      </c>
      <c r="D6" s="1011"/>
      <c r="E6" s="1011"/>
      <c r="F6" s="1011"/>
      <c r="G6" s="111"/>
      <c r="H6" s="309"/>
    </row>
    <row r="7" spans="2:11" x14ac:dyDescent="0.25">
      <c r="B7" s="226"/>
      <c r="C7" s="111"/>
      <c r="D7" s="111"/>
      <c r="E7" s="111"/>
      <c r="F7" s="111"/>
      <c r="G7" s="111"/>
      <c r="H7" s="309"/>
    </row>
    <row r="8" spans="2:11" ht="42.75" customHeight="1" x14ac:dyDescent="0.25">
      <c r="B8" s="1012" t="s">
        <v>205</v>
      </c>
      <c r="C8" s="1011"/>
      <c r="D8" s="1011"/>
      <c r="E8" s="1011"/>
      <c r="F8" s="1011"/>
      <c r="G8" s="1011"/>
      <c r="H8" s="1013"/>
    </row>
    <row r="9" spans="2:11" x14ac:dyDescent="0.25">
      <c r="B9" s="226"/>
      <c r="C9" s="111"/>
      <c r="D9" s="111"/>
      <c r="E9" s="111"/>
      <c r="F9" s="111"/>
      <c r="G9" s="111"/>
      <c r="H9" s="309"/>
    </row>
    <row r="10" spans="2:11" x14ac:dyDescent="0.25">
      <c r="B10" s="226" t="s">
        <v>206</v>
      </c>
      <c r="C10" s="111"/>
      <c r="D10" s="111"/>
      <c r="E10" s="111"/>
      <c r="F10" s="111"/>
      <c r="G10" s="111"/>
      <c r="H10" s="309"/>
      <c r="J10" s="110"/>
    </row>
    <row r="11" spans="2:11" x14ac:dyDescent="0.25">
      <c r="B11" s="226"/>
      <c r="C11" s="111"/>
      <c r="D11" s="111"/>
      <c r="E11" s="111"/>
      <c r="F11" s="111"/>
      <c r="G11" s="111"/>
      <c r="H11" s="309"/>
    </row>
    <row r="12" spans="2:11" ht="268.5" customHeight="1" x14ac:dyDescent="0.25">
      <c r="B12" s="814" t="s">
        <v>207</v>
      </c>
      <c r="C12" s="815"/>
      <c r="D12" s="815"/>
      <c r="E12" s="815"/>
      <c r="F12" s="815"/>
      <c r="G12" s="815"/>
      <c r="H12" s="816"/>
    </row>
    <row r="13" spans="2:11" ht="75" customHeight="1" x14ac:dyDescent="0.25">
      <c r="B13" s="1014" t="s">
        <v>208</v>
      </c>
      <c r="C13" s="1015"/>
      <c r="D13" s="1015"/>
      <c r="E13" s="1015"/>
      <c r="F13" s="1015"/>
      <c r="G13" s="1015"/>
      <c r="H13" s="1016"/>
    </row>
    <row r="14" spans="2:11" x14ac:dyDescent="0.25">
      <c r="B14" s="111"/>
      <c r="C14" s="111"/>
      <c r="D14" s="111"/>
      <c r="E14" s="111"/>
      <c r="F14" s="111"/>
      <c r="G14" s="111"/>
      <c r="H14" s="111"/>
    </row>
    <row r="15" spans="2:11" x14ac:dyDescent="0.25">
      <c r="B15" s="111"/>
      <c r="C15" s="111"/>
      <c r="D15" s="111"/>
      <c r="E15" s="111"/>
      <c r="F15" s="111"/>
      <c r="G15" s="111"/>
      <c r="H15" s="111"/>
    </row>
    <row r="16" spans="2:11" ht="28.5" customHeight="1" x14ac:dyDescent="0.25">
      <c r="B16" s="1017" t="s">
        <v>209</v>
      </c>
      <c r="C16" s="1018"/>
      <c r="D16" s="1018"/>
      <c r="E16" s="1018"/>
      <c r="F16" s="1018"/>
      <c r="G16" s="1018"/>
      <c r="H16" s="1019"/>
    </row>
    <row r="17" spans="2:8" ht="4.5" customHeight="1" x14ac:dyDescent="0.25">
      <c r="B17" s="318"/>
      <c r="C17" s="312"/>
      <c r="D17" s="312"/>
      <c r="E17" s="312"/>
      <c r="F17" s="312"/>
      <c r="G17" s="312"/>
      <c r="H17" s="319"/>
    </row>
    <row r="18" spans="2:8" ht="54.75" customHeight="1" x14ac:dyDescent="0.25">
      <c r="B18" s="1005" t="s">
        <v>210</v>
      </c>
      <c r="C18" s="1020"/>
      <c r="D18" s="1020"/>
      <c r="E18" s="1020"/>
      <c r="F18" s="1020"/>
      <c r="G18" s="1020"/>
      <c r="H18" s="1021"/>
    </row>
    <row r="19" spans="2:8" ht="48" customHeight="1" x14ac:dyDescent="0.25">
      <c r="B19" s="753" t="s">
        <v>211</v>
      </c>
      <c r="C19" s="754"/>
      <c r="D19" s="754"/>
      <c r="E19" s="754"/>
      <c r="F19" s="754"/>
      <c r="G19" s="754"/>
      <c r="H19" s="755"/>
    </row>
    <row r="20" spans="2:8" ht="71.25" customHeight="1" x14ac:dyDescent="0.25">
      <c r="B20" s="1022" t="s">
        <v>212</v>
      </c>
      <c r="C20" s="1023"/>
      <c r="D20" s="1023"/>
      <c r="E20" s="1023"/>
      <c r="F20" s="1023"/>
      <c r="G20" s="1023"/>
      <c r="H20" s="1024"/>
    </row>
    <row r="21" spans="2:8" ht="63.75" customHeight="1" x14ac:dyDescent="0.25">
      <c r="B21" s="1005" t="s">
        <v>213</v>
      </c>
      <c r="C21" s="1020"/>
      <c r="D21" s="1020"/>
      <c r="E21" s="1020"/>
      <c r="F21" s="1020"/>
      <c r="G21" s="1020"/>
      <c r="H21" s="1021"/>
    </row>
    <row r="22" spans="2:8" ht="51" customHeight="1" x14ac:dyDescent="0.25">
      <c r="B22" s="1005" t="s">
        <v>214</v>
      </c>
      <c r="C22" s="1006"/>
      <c r="D22" s="1006"/>
      <c r="E22" s="1006"/>
      <c r="F22" s="1006"/>
      <c r="G22" s="1006"/>
      <c r="H22" s="1007"/>
    </row>
    <row r="23" spans="2:8" x14ac:dyDescent="0.25">
      <c r="B23" s="318"/>
      <c r="C23" s="320"/>
      <c r="D23" s="312"/>
      <c r="E23" s="312"/>
      <c r="F23" s="312"/>
      <c r="G23" s="312"/>
      <c r="H23" s="319"/>
    </row>
    <row r="24" spans="2:8" ht="28.5" customHeight="1" x14ac:dyDescent="0.25">
      <c r="B24" s="832" t="s">
        <v>215</v>
      </c>
      <c r="C24" s="830"/>
      <c r="D24" s="830"/>
      <c r="E24" s="830"/>
      <c r="F24" s="830"/>
      <c r="G24" s="830"/>
      <c r="H24" s="831"/>
    </row>
    <row r="25" spans="2:8" x14ac:dyDescent="0.25">
      <c r="B25" s="111"/>
      <c r="C25" s="111"/>
      <c r="D25" s="111"/>
      <c r="E25" s="111"/>
      <c r="F25" s="111"/>
      <c r="G25" s="111"/>
      <c r="H25" s="111"/>
    </row>
    <row r="26" spans="2:8" x14ac:dyDescent="0.25">
      <c r="B26" s="1026" t="s">
        <v>216</v>
      </c>
      <c r="C26" s="1027"/>
      <c r="D26" s="1027"/>
      <c r="E26" s="1027"/>
      <c r="F26" s="1027"/>
      <c r="G26" s="1027"/>
      <c r="H26" s="1028"/>
    </row>
    <row r="27" spans="2:8" x14ac:dyDescent="0.25">
      <c r="B27" s="226"/>
      <c r="C27" s="111"/>
      <c r="D27" s="111"/>
      <c r="E27" s="111"/>
      <c r="F27" s="111"/>
      <c r="G27" s="111"/>
      <c r="H27" s="309"/>
    </row>
    <row r="28" spans="2:8" x14ac:dyDescent="0.25">
      <c r="B28" s="1029" t="s">
        <v>217</v>
      </c>
      <c r="C28" s="1011"/>
      <c r="D28" s="1011"/>
      <c r="E28" s="1011"/>
      <c r="F28" s="1011"/>
      <c r="G28" s="1011"/>
      <c r="H28" s="1013"/>
    </row>
    <row r="29" spans="2:8" ht="54" customHeight="1" x14ac:dyDescent="0.25">
      <c r="B29" s="1030" t="s">
        <v>218</v>
      </c>
      <c r="C29" s="1031"/>
      <c r="D29" s="1031"/>
      <c r="E29" s="1031"/>
      <c r="F29" s="1031"/>
      <c r="G29" s="1031"/>
      <c r="H29" s="1032"/>
    </row>
    <row r="30" spans="2:8" ht="99" customHeight="1" x14ac:dyDescent="0.25">
      <c r="B30" s="814" t="s">
        <v>219</v>
      </c>
      <c r="C30" s="815"/>
      <c r="D30" s="815"/>
      <c r="E30" s="815"/>
      <c r="F30" s="815"/>
      <c r="G30" s="815"/>
      <c r="H30" s="816"/>
    </row>
    <row r="31" spans="2:8" ht="31.5" customHeight="1" x14ac:dyDescent="0.25">
      <c r="B31" s="1025" t="s">
        <v>220</v>
      </c>
      <c r="C31" s="1025"/>
      <c r="D31" s="289" t="s">
        <v>221</v>
      </c>
      <c r="E31" s="1025" t="s">
        <v>222</v>
      </c>
      <c r="F31" s="1025"/>
      <c r="G31" s="1025" t="s">
        <v>223</v>
      </c>
      <c r="H31" s="1025"/>
    </row>
    <row r="32" spans="2:8" ht="15" customHeight="1" x14ac:dyDescent="0.25">
      <c r="B32" s="1025"/>
      <c r="C32" s="1025"/>
      <c r="D32" s="289"/>
      <c r="E32" s="1025"/>
      <c r="F32" s="1025"/>
      <c r="G32" s="1025"/>
      <c r="H32" s="1025"/>
    </row>
    <row r="33" spans="2:8" ht="15" customHeight="1" x14ac:dyDescent="0.25">
      <c r="B33" s="1025"/>
      <c r="C33" s="1025"/>
      <c r="D33" s="289"/>
      <c r="E33" s="1025"/>
      <c r="F33" s="1025"/>
      <c r="G33" s="1025"/>
      <c r="H33" s="1025"/>
    </row>
    <row r="34" spans="2:8" ht="15" customHeight="1" x14ac:dyDescent="0.25">
      <c r="B34" s="1025"/>
      <c r="C34" s="1025"/>
      <c r="D34" s="289"/>
      <c r="E34" s="1025"/>
      <c r="F34" s="1025"/>
      <c r="G34" s="1025"/>
      <c r="H34" s="1025"/>
    </row>
    <row r="35" spans="2:8" ht="3.75" customHeight="1" x14ac:dyDescent="0.25">
      <c r="B35" s="226"/>
      <c r="C35" s="111"/>
      <c r="D35" s="111"/>
      <c r="E35" s="111"/>
      <c r="F35" s="111"/>
      <c r="G35" s="111"/>
      <c r="H35" s="309"/>
    </row>
    <row r="36" spans="2:8" ht="159" customHeight="1" x14ac:dyDescent="0.25">
      <c r="B36" s="814" t="s">
        <v>224</v>
      </c>
      <c r="C36" s="825"/>
      <c r="D36" s="825"/>
      <c r="E36" s="825"/>
      <c r="F36" s="825"/>
      <c r="G36" s="825"/>
      <c r="H36" s="826"/>
    </row>
    <row r="37" spans="2:8" ht="8.25" customHeight="1" x14ac:dyDescent="0.25">
      <c r="B37" s="226"/>
      <c r="C37" s="111"/>
      <c r="D37" s="111"/>
      <c r="E37" s="111"/>
      <c r="F37" s="111"/>
      <c r="G37" s="111"/>
      <c r="H37" s="309"/>
    </row>
    <row r="38" spans="2:8" ht="60" customHeight="1" x14ac:dyDescent="0.25">
      <c r="B38" s="1033" t="s">
        <v>225</v>
      </c>
      <c r="C38" s="1034"/>
      <c r="D38" s="1034"/>
      <c r="E38" s="1034"/>
      <c r="F38" s="1034"/>
      <c r="G38" s="1034"/>
      <c r="H38" s="1035"/>
    </row>
    <row r="39" spans="2:8" x14ac:dyDescent="0.25">
      <c r="B39" s="111"/>
      <c r="C39" s="111"/>
      <c r="D39" s="111"/>
      <c r="E39" s="111"/>
      <c r="F39" s="111"/>
      <c r="G39" s="111"/>
      <c r="H39" s="111"/>
    </row>
    <row r="40" spans="2:8" x14ac:dyDescent="0.25">
      <c r="B40" s="111"/>
      <c r="C40" s="111"/>
      <c r="D40" s="111"/>
      <c r="E40" s="111"/>
      <c r="F40" s="111"/>
      <c r="G40" s="111"/>
      <c r="H40" s="111"/>
    </row>
    <row r="41" spans="2:8" x14ac:dyDescent="0.25">
      <c r="B41" s="111"/>
      <c r="C41" s="111"/>
      <c r="D41" s="111"/>
      <c r="E41" s="111"/>
      <c r="F41" s="111"/>
      <c r="G41" s="111"/>
      <c r="H41" s="111"/>
    </row>
  </sheetData>
  <mergeCells count="31">
    <mergeCell ref="G32:H32"/>
    <mergeCell ref="G33:H33"/>
    <mergeCell ref="G34:H34"/>
    <mergeCell ref="B38:H38"/>
    <mergeCell ref="B36:H36"/>
    <mergeCell ref="B32:C32"/>
    <mergeCell ref="B33:C33"/>
    <mergeCell ref="B34:C34"/>
    <mergeCell ref="E32:F32"/>
    <mergeCell ref="E33:F33"/>
    <mergeCell ref="E34:F34"/>
    <mergeCell ref="G31:H31"/>
    <mergeCell ref="B24:H24"/>
    <mergeCell ref="B26:H26"/>
    <mergeCell ref="B28:H28"/>
    <mergeCell ref="B29:H29"/>
    <mergeCell ref="B30:H30"/>
    <mergeCell ref="B31:C31"/>
    <mergeCell ref="E31:F31"/>
    <mergeCell ref="B2:H2"/>
    <mergeCell ref="B22:H22"/>
    <mergeCell ref="B4:H4"/>
    <mergeCell ref="C6:F6"/>
    <mergeCell ref="B8:H8"/>
    <mergeCell ref="B12:H12"/>
    <mergeCell ref="B13:H13"/>
    <mergeCell ref="B16:H16"/>
    <mergeCell ref="B18:H18"/>
    <mergeCell ref="B19:H19"/>
    <mergeCell ref="B20:H20"/>
    <mergeCell ref="B21:H21"/>
  </mergeCells>
  <pageMargins left="0.70866141732283472" right="0.70866141732283472" top="0.74803149606299213" bottom="0.74803149606299213" header="0.31496062992125984" footer="0.31496062992125984"/>
  <pageSetup paperSize="122" scale="35" orientation="landscape" r:id="rId1"/>
  <headerFooter>
    <oddFooter>&amp;L&amp;8Programme de financement des infrastructures (PFI)
Ministère de la Famille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49F4-4D0F-46CF-85DD-C0FCAE99D865}">
  <sheetPr codeName="Feuil17">
    <pageSetUpPr fitToPage="1"/>
  </sheetPr>
  <dimension ref="B2:U15"/>
  <sheetViews>
    <sheetView view="pageLayout" topLeftCell="A10" zoomScaleNormal="100" workbookViewId="0">
      <selection activeCell="M29" sqref="M29"/>
    </sheetView>
  </sheetViews>
  <sheetFormatPr baseColWidth="10" defaultColWidth="11.42578125" defaultRowHeight="15" x14ac:dyDescent="0.25"/>
  <cols>
    <col min="1" max="1" width="1.7109375" style="327" customWidth="1"/>
    <col min="2" max="6" width="11.42578125" style="327"/>
    <col min="7" max="7" width="1.28515625" style="327" customWidth="1"/>
    <col min="8" max="16384" width="11.42578125" style="327"/>
  </cols>
  <sheetData>
    <row r="2" spans="2:21" ht="18.75" x14ac:dyDescent="0.3">
      <c r="B2" s="1036" t="s">
        <v>525</v>
      </c>
      <c r="C2" s="1036"/>
      <c r="D2" s="1036"/>
      <c r="E2" s="1036"/>
      <c r="F2" s="1036"/>
      <c r="G2" s="1036"/>
      <c r="H2" s="1036"/>
      <c r="I2" s="1036"/>
      <c r="J2" s="1036"/>
      <c r="K2" s="1036"/>
      <c r="L2" s="1036"/>
      <c r="M2" s="1036"/>
      <c r="N2" s="1036"/>
      <c r="O2" s="1036"/>
      <c r="P2" s="1036"/>
      <c r="Q2" s="1036"/>
      <c r="R2" s="1036"/>
      <c r="S2" s="1036"/>
      <c r="T2" s="1036"/>
      <c r="U2" s="1036"/>
    </row>
    <row r="3" spans="2:21" ht="3" customHeight="1" x14ac:dyDescent="0.25"/>
    <row r="4" spans="2:21" x14ac:dyDescent="0.25">
      <c r="B4" s="1037" t="s">
        <v>226</v>
      </c>
      <c r="C4" s="1038"/>
      <c r="D4" s="1038"/>
      <c r="E4" s="1038"/>
      <c r="F4" s="1038"/>
      <c r="G4" s="1038"/>
      <c r="H4" s="1038"/>
      <c r="I4" s="1038"/>
      <c r="J4" s="1038"/>
      <c r="K4" s="1038"/>
      <c r="L4" s="1038"/>
      <c r="M4" s="1038"/>
      <c r="N4" s="1038"/>
      <c r="O4" s="1038"/>
      <c r="P4" s="1038"/>
      <c r="Q4" s="1038"/>
      <c r="R4" s="1038"/>
      <c r="S4" s="1038"/>
      <c r="T4" s="1038"/>
      <c r="U4" s="1039"/>
    </row>
    <row r="5" spans="2:21" x14ac:dyDescent="0.25">
      <c r="B5" s="1040"/>
      <c r="C5" s="1041"/>
      <c r="D5" s="1041"/>
      <c r="E5" s="1041"/>
      <c r="F5" s="1041"/>
      <c r="G5" s="1041"/>
      <c r="H5" s="1041"/>
      <c r="I5" s="1041"/>
      <c r="J5" s="1041"/>
      <c r="K5" s="1041"/>
      <c r="L5" s="1041"/>
      <c r="M5" s="1041"/>
      <c r="N5" s="1041"/>
      <c r="O5" s="1041"/>
      <c r="P5" s="1041"/>
      <c r="Q5" s="1041"/>
      <c r="R5" s="1041"/>
      <c r="S5" s="1041"/>
      <c r="T5" s="1041"/>
      <c r="U5" s="1042"/>
    </row>
    <row r="6" spans="2:21" ht="78.75" customHeight="1" x14ac:dyDescent="0.25">
      <c r="B6" s="1043"/>
      <c r="C6" s="1044"/>
      <c r="D6" s="1044"/>
      <c r="E6" s="1044"/>
      <c r="F6" s="1044"/>
      <c r="G6" s="1044"/>
      <c r="H6" s="1044"/>
      <c r="I6" s="1044"/>
      <c r="J6" s="1044"/>
      <c r="K6" s="1044"/>
      <c r="L6" s="1044"/>
      <c r="M6" s="1044"/>
      <c r="N6" s="1044"/>
      <c r="O6" s="1044"/>
      <c r="P6" s="1044"/>
      <c r="Q6" s="1044"/>
      <c r="R6" s="1044"/>
      <c r="S6" s="1044"/>
      <c r="T6" s="1044"/>
      <c r="U6" s="1045"/>
    </row>
    <row r="7" spans="2:21" x14ac:dyDescent="0.25">
      <c r="B7" s="1046" t="s">
        <v>227</v>
      </c>
      <c r="C7" s="1046"/>
      <c r="D7" s="1046"/>
      <c r="E7" s="1046"/>
      <c r="F7" s="1046"/>
      <c r="G7" s="1046"/>
      <c r="H7" s="1046"/>
      <c r="I7" s="1046"/>
      <c r="J7" s="1046"/>
      <c r="K7" s="1046"/>
      <c r="L7" s="1046"/>
      <c r="M7" s="1046"/>
      <c r="N7" s="1046"/>
      <c r="O7" s="1046"/>
      <c r="P7" s="1046"/>
      <c r="Q7" s="1046"/>
      <c r="R7" s="1046"/>
      <c r="S7" s="1046"/>
      <c r="T7" s="1046"/>
      <c r="U7" s="1046"/>
    </row>
    <row r="8" spans="2:21" x14ac:dyDescent="0.25">
      <c r="B8" s="1047" t="s">
        <v>228</v>
      </c>
      <c r="C8" s="1047"/>
      <c r="D8" s="1047"/>
      <c r="E8" s="1047"/>
      <c r="F8" s="1047"/>
      <c r="G8" s="335"/>
      <c r="H8" s="1047" t="s">
        <v>229</v>
      </c>
      <c r="I8" s="1047"/>
      <c r="J8" s="1047"/>
      <c r="K8" s="1047"/>
      <c r="L8" s="1047"/>
      <c r="M8" s="1047"/>
      <c r="N8" s="1047"/>
      <c r="O8" s="1047"/>
      <c r="P8" s="1048" t="s">
        <v>230</v>
      </c>
      <c r="Q8" s="1048"/>
      <c r="R8" s="1048"/>
      <c r="S8" s="1048"/>
      <c r="T8" s="1048"/>
      <c r="U8" s="1048"/>
    </row>
    <row r="9" spans="2:21" ht="84.75" customHeight="1" x14ac:dyDescent="0.25">
      <c r="B9" s="1049" t="s">
        <v>231</v>
      </c>
      <c r="C9" s="1049"/>
      <c r="D9" s="1049"/>
      <c r="E9" s="1049"/>
      <c r="F9" s="1049"/>
      <c r="G9" s="335"/>
      <c r="H9" s="1050" t="s">
        <v>232</v>
      </c>
      <c r="I9" s="1000"/>
      <c r="J9" s="1000"/>
      <c r="K9" s="1000"/>
      <c r="L9" s="1000"/>
      <c r="M9" s="1000"/>
      <c r="N9" s="1000"/>
      <c r="O9" s="1000"/>
      <c r="P9" s="1050" t="s">
        <v>233</v>
      </c>
      <c r="Q9" s="1050"/>
      <c r="R9" s="1050"/>
      <c r="S9" s="1050"/>
      <c r="T9" s="1050"/>
      <c r="U9" s="1050"/>
    </row>
    <row r="10" spans="2:21" x14ac:dyDescent="0.25">
      <c r="B10" s="1047" t="s">
        <v>234</v>
      </c>
      <c r="C10" s="1047"/>
      <c r="D10" s="1047"/>
      <c r="E10" s="1047"/>
      <c r="F10" s="1047"/>
      <c r="G10" s="335"/>
      <c r="H10" s="1000"/>
      <c r="I10" s="1000"/>
      <c r="J10" s="1000"/>
      <c r="K10" s="1000"/>
      <c r="L10" s="1000"/>
      <c r="M10" s="1000"/>
      <c r="N10" s="1000"/>
      <c r="O10" s="1000"/>
      <c r="P10" s="1050"/>
      <c r="Q10" s="1050"/>
      <c r="R10" s="1050"/>
      <c r="S10" s="1050"/>
      <c r="T10" s="1050"/>
      <c r="U10" s="1050"/>
    </row>
    <row r="11" spans="2:21" ht="102.75" customHeight="1" x14ac:dyDescent="0.25">
      <c r="B11" s="1050" t="s">
        <v>235</v>
      </c>
      <c r="C11" s="1050"/>
      <c r="D11" s="1050"/>
      <c r="E11" s="1050"/>
      <c r="F11" s="1050"/>
      <c r="G11" s="335"/>
      <c r="H11" s="1000"/>
      <c r="I11" s="1000"/>
      <c r="J11" s="1000"/>
      <c r="K11" s="1000"/>
      <c r="L11" s="1000"/>
      <c r="M11" s="1000"/>
      <c r="N11" s="1000"/>
      <c r="O11" s="1000"/>
      <c r="P11" s="1050"/>
      <c r="Q11" s="1050"/>
      <c r="R11" s="1050"/>
      <c r="S11" s="1050"/>
      <c r="T11" s="1050"/>
      <c r="U11" s="1050"/>
    </row>
    <row r="12" spans="2:21" x14ac:dyDescent="0.25">
      <c r="B12" s="1047" t="s">
        <v>236</v>
      </c>
      <c r="C12" s="1047"/>
      <c r="D12" s="1047"/>
      <c r="E12" s="1047"/>
      <c r="F12" s="1047"/>
      <c r="G12" s="335"/>
      <c r="H12" s="1000"/>
      <c r="I12" s="1000"/>
      <c r="J12" s="1000"/>
      <c r="K12" s="1000"/>
      <c r="L12" s="1000"/>
      <c r="M12" s="1000"/>
      <c r="N12" s="1000"/>
      <c r="O12" s="1000"/>
      <c r="P12" s="1050"/>
      <c r="Q12" s="1050"/>
      <c r="R12" s="1050"/>
      <c r="S12" s="1050"/>
      <c r="T12" s="1050"/>
      <c r="U12" s="1050"/>
    </row>
    <row r="13" spans="2:21" s="336" customFormat="1" ht="108.75" customHeight="1" x14ac:dyDescent="0.25">
      <c r="B13" s="1050" t="s">
        <v>237</v>
      </c>
      <c r="C13" s="1000"/>
      <c r="D13" s="1000"/>
      <c r="E13" s="1000"/>
      <c r="F13" s="1000"/>
      <c r="G13" s="331"/>
      <c r="H13" s="1000"/>
      <c r="I13" s="1000"/>
      <c r="J13" s="1000"/>
      <c r="K13" s="1000"/>
      <c r="L13" s="1000"/>
      <c r="M13" s="1000"/>
      <c r="N13" s="1000"/>
      <c r="O13" s="1000"/>
      <c r="P13" s="1050"/>
      <c r="Q13" s="1050"/>
      <c r="R13" s="1050"/>
      <c r="S13" s="1050"/>
      <c r="T13" s="1050"/>
      <c r="U13" s="1050"/>
    </row>
    <row r="14" spans="2:21" x14ac:dyDescent="0.25">
      <c r="B14" s="1047" t="s">
        <v>238</v>
      </c>
      <c r="C14" s="1047"/>
      <c r="D14" s="1047"/>
      <c r="E14" s="1047"/>
      <c r="F14" s="1047"/>
      <c r="G14" s="335"/>
      <c r="H14" s="1000"/>
      <c r="I14" s="1000"/>
      <c r="J14" s="1000"/>
      <c r="K14" s="1000"/>
      <c r="L14" s="1000"/>
      <c r="M14" s="1000"/>
      <c r="N14" s="1000"/>
      <c r="O14" s="1000"/>
      <c r="P14" s="1050"/>
      <c r="Q14" s="1050"/>
      <c r="R14" s="1050"/>
      <c r="S14" s="1050"/>
      <c r="T14" s="1050"/>
      <c r="U14" s="1050"/>
    </row>
    <row r="15" spans="2:21" ht="240" customHeight="1" x14ac:dyDescent="0.25">
      <c r="B15" s="1050" t="s">
        <v>239</v>
      </c>
      <c r="C15" s="1050"/>
      <c r="D15" s="1050"/>
      <c r="E15" s="1050"/>
      <c r="F15" s="1050"/>
      <c r="G15" s="335"/>
      <c r="H15" s="1000"/>
      <c r="I15" s="1000"/>
      <c r="J15" s="1000"/>
      <c r="K15" s="1000"/>
      <c r="L15" s="1000"/>
      <c r="M15" s="1000"/>
      <c r="N15" s="1000"/>
      <c r="O15" s="1000"/>
      <c r="P15" s="1050"/>
      <c r="Q15" s="1050"/>
      <c r="R15" s="1050"/>
      <c r="S15" s="1050"/>
      <c r="T15" s="1050"/>
      <c r="U15" s="1050"/>
    </row>
  </sheetData>
  <mergeCells count="15">
    <mergeCell ref="B9:F9"/>
    <mergeCell ref="H9:O15"/>
    <mergeCell ref="P9:U15"/>
    <mergeCell ref="B10:F10"/>
    <mergeCell ref="B11:F11"/>
    <mergeCell ref="B12:F12"/>
    <mergeCell ref="B13:F13"/>
    <mergeCell ref="B14:F14"/>
    <mergeCell ref="B15:F15"/>
    <mergeCell ref="B2:U2"/>
    <mergeCell ref="B4:U6"/>
    <mergeCell ref="B7:U7"/>
    <mergeCell ref="B8:F8"/>
    <mergeCell ref="H8:O8"/>
    <mergeCell ref="P8:U8"/>
  </mergeCells>
  <pageMargins left="0.70866141732283472" right="0.70866141732283472" top="0.74803149606299213" bottom="0.74803149606299213" header="0.31496062992125984" footer="0.31496062992125984"/>
  <pageSetup paperSize="122" scale="55" orientation="landscape" r:id="rId1"/>
  <headerFooter>
    <oddFooter>&amp;L&amp;8Programme de financement des infrastructures (PFI)
Ministère de la Famille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C4033-2C0A-439E-B25A-28D63B1E08B1}">
  <sheetPr codeName="Feuil18">
    <pageSetUpPr fitToPage="1"/>
  </sheetPr>
  <dimension ref="A2:J9"/>
  <sheetViews>
    <sheetView view="pageLayout" topLeftCell="A4" zoomScaleNormal="100" workbookViewId="0">
      <selection activeCell="O6" sqref="O6"/>
    </sheetView>
  </sheetViews>
  <sheetFormatPr baseColWidth="10" defaultColWidth="11.42578125" defaultRowHeight="15" x14ac:dyDescent="0.25"/>
  <cols>
    <col min="13" max="13" width="11.42578125" customWidth="1"/>
  </cols>
  <sheetData>
    <row r="2" spans="1:10" ht="18.75" x14ac:dyDescent="0.3">
      <c r="A2" s="1051" t="s">
        <v>526</v>
      </c>
      <c r="B2" s="1052"/>
      <c r="C2" s="1052"/>
      <c r="D2" s="1052"/>
      <c r="E2" s="1052"/>
      <c r="F2" s="1052"/>
      <c r="G2" s="1052"/>
      <c r="H2" s="1052"/>
      <c r="I2" s="1052"/>
      <c r="J2" s="1053"/>
    </row>
    <row r="3" spans="1:10" ht="3.75" customHeight="1" x14ac:dyDescent="0.25">
      <c r="A3" s="318"/>
      <c r="B3" s="312"/>
      <c r="C3" s="312"/>
      <c r="D3" s="312"/>
      <c r="E3" s="312"/>
      <c r="F3" s="312"/>
      <c r="G3" s="312"/>
      <c r="H3" s="312"/>
      <c r="I3" s="312"/>
      <c r="J3" s="319"/>
    </row>
    <row r="4" spans="1:10" ht="68.25" customHeight="1" x14ac:dyDescent="0.25">
      <c r="A4" s="736" t="s">
        <v>240</v>
      </c>
      <c r="B4" s="737"/>
      <c r="C4" s="737"/>
      <c r="D4" s="737"/>
      <c r="E4" s="737"/>
      <c r="F4" s="737"/>
      <c r="G4" s="737"/>
      <c r="H4" s="737"/>
      <c r="I4" s="737"/>
      <c r="J4" s="738"/>
    </row>
    <row r="5" spans="1:10" ht="212.25" customHeight="1" x14ac:dyDescent="0.25">
      <c r="A5" s="736" t="s">
        <v>241</v>
      </c>
      <c r="B5" s="737"/>
      <c r="C5" s="737"/>
      <c r="D5" s="737"/>
      <c r="E5" s="737"/>
      <c r="F5" s="737"/>
      <c r="G5" s="737"/>
      <c r="H5" s="737"/>
      <c r="I5" s="737"/>
      <c r="J5" s="738"/>
    </row>
    <row r="6" spans="1:10" ht="227.25" customHeight="1" x14ac:dyDescent="0.25">
      <c r="A6" s="736" t="s">
        <v>242</v>
      </c>
      <c r="B6" s="737"/>
      <c r="C6" s="737"/>
      <c r="D6" s="737"/>
      <c r="E6" s="737"/>
      <c r="F6" s="737"/>
      <c r="G6" s="737"/>
      <c r="H6" s="737"/>
      <c r="I6" s="737"/>
      <c r="J6" s="738"/>
    </row>
    <row r="7" spans="1:10" ht="171.75" customHeight="1" x14ac:dyDescent="0.25">
      <c r="A7" s="736" t="s">
        <v>243</v>
      </c>
      <c r="B7" s="737"/>
      <c r="C7" s="737"/>
      <c r="D7" s="737"/>
      <c r="E7" s="737"/>
      <c r="F7" s="737"/>
      <c r="G7" s="737"/>
      <c r="H7" s="737"/>
      <c r="I7" s="737"/>
      <c r="J7" s="738"/>
    </row>
    <row r="8" spans="1:10" ht="107.25" customHeight="1" x14ac:dyDescent="0.25">
      <c r="A8" s="736" t="s">
        <v>244</v>
      </c>
      <c r="B8" s="737"/>
      <c r="C8" s="737"/>
      <c r="D8" s="737"/>
      <c r="E8" s="737"/>
      <c r="F8" s="737"/>
      <c r="G8" s="737"/>
      <c r="H8" s="737"/>
      <c r="I8" s="737"/>
      <c r="J8" s="738"/>
    </row>
    <row r="9" spans="1:10" ht="201.75" customHeight="1" x14ac:dyDescent="0.25">
      <c r="A9" s="736" t="s">
        <v>245</v>
      </c>
      <c r="B9" s="737"/>
      <c r="C9" s="737"/>
      <c r="D9" s="737"/>
      <c r="E9" s="737"/>
      <c r="F9" s="737"/>
      <c r="G9" s="737"/>
      <c r="H9" s="737"/>
      <c r="I9" s="737"/>
      <c r="J9" s="738"/>
    </row>
  </sheetData>
  <mergeCells count="7">
    <mergeCell ref="A9:J9"/>
    <mergeCell ref="A2:J2"/>
    <mergeCell ref="A4:J4"/>
    <mergeCell ref="A5:J5"/>
    <mergeCell ref="A6:J6"/>
    <mergeCell ref="A7:J7"/>
    <mergeCell ref="A8:J8"/>
  </mergeCells>
  <pageMargins left="0.70866141732283472" right="0.70866141732283472" top="0.74803149606299213" bottom="0.74803149606299213" header="0.31496062992125984" footer="0.31496062992125984"/>
  <pageSetup paperSize="122" scale="50" orientation="landscape" r:id="rId1"/>
  <headerFooter>
    <oddFooter>&amp;L&amp;8Programme de financement des infrastructures (PFI)
Ministère de la Famille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A44B-1294-4C2D-9A37-8C596B46F231}">
  <sheetPr codeName="Feuil19">
    <pageSetUpPr fitToPage="1"/>
  </sheetPr>
  <dimension ref="A1:Q83"/>
  <sheetViews>
    <sheetView showZeros="0" view="pageLayout" topLeftCell="A64" zoomScaleNormal="100" workbookViewId="0">
      <selection activeCell="G81" sqref="G81"/>
    </sheetView>
  </sheetViews>
  <sheetFormatPr baseColWidth="10" defaultColWidth="11.42578125" defaultRowHeight="12.75" x14ac:dyDescent="0.2"/>
  <cols>
    <col min="1" max="1" width="48.28515625" style="2" customWidth="1"/>
    <col min="2" max="2" width="26.140625" style="2" bestFit="1" customWidth="1"/>
    <col min="3" max="3" width="25.85546875" style="2" customWidth="1"/>
    <col min="4" max="4" width="20" style="2" bestFit="1" customWidth="1"/>
    <col min="5" max="5" width="3.140625" style="2" customWidth="1"/>
    <col min="6" max="12" width="11.42578125" style="2"/>
    <col min="13" max="13" width="11.42578125" style="2" customWidth="1"/>
    <col min="14" max="256" width="11.42578125" style="2"/>
    <col min="257" max="257" width="33.85546875" style="2" customWidth="1"/>
    <col min="258" max="258" width="26.140625" style="2" bestFit="1" customWidth="1"/>
    <col min="259" max="259" width="25.85546875" style="2" customWidth="1"/>
    <col min="260" max="260" width="20" style="2" bestFit="1" customWidth="1"/>
    <col min="261" max="512" width="11.42578125" style="2"/>
    <col min="513" max="513" width="33.85546875" style="2" customWidth="1"/>
    <col min="514" max="514" width="26.140625" style="2" bestFit="1" customWidth="1"/>
    <col min="515" max="515" width="25.85546875" style="2" customWidth="1"/>
    <col min="516" max="516" width="20" style="2" bestFit="1" customWidth="1"/>
    <col min="517" max="768" width="11.42578125" style="2"/>
    <col min="769" max="769" width="33.85546875" style="2" customWidth="1"/>
    <col min="770" max="770" width="26.140625" style="2" bestFit="1" customWidth="1"/>
    <col min="771" max="771" width="25.85546875" style="2" customWidth="1"/>
    <col min="772" max="772" width="20" style="2" bestFit="1" customWidth="1"/>
    <col min="773" max="1024" width="11.42578125" style="2"/>
    <col min="1025" max="1025" width="33.85546875" style="2" customWidth="1"/>
    <col min="1026" max="1026" width="26.140625" style="2" bestFit="1" customWidth="1"/>
    <col min="1027" max="1027" width="25.85546875" style="2" customWidth="1"/>
    <col min="1028" max="1028" width="20" style="2" bestFit="1" customWidth="1"/>
    <col min="1029" max="1280" width="11.42578125" style="2"/>
    <col min="1281" max="1281" width="33.85546875" style="2" customWidth="1"/>
    <col min="1282" max="1282" width="26.140625" style="2" bestFit="1" customWidth="1"/>
    <col min="1283" max="1283" width="25.85546875" style="2" customWidth="1"/>
    <col min="1284" max="1284" width="20" style="2" bestFit="1" customWidth="1"/>
    <col min="1285" max="1536" width="11.42578125" style="2"/>
    <col min="1537" max="1537" width="33.85546875" style="2" customWidth="1"/>
    <col min="1538" max="1538" width="26.140625" style="2" bestFit="1" customWidth="1"/>
    <col min="1539" max="1539" width="25.85546875" style="2" customWidth="1"/>
    <col min="1540" max="1540" width="20" style="2" bestFit="1" customWidth="1"/>
    <col min="1541" max="1792" width="11.42578125" style="2"/>
    <col min="1793" max="1793" width="33.85546875" style="2" customWidth="1"/>
    <col min="1794" max="1794" width="26.140625" style="2" bestFit="1" customWidth="1"/>
    <col min="1795" max="1795" width="25.85546875" style="2" customWidth="1"/>
    <col min="1796" max="1796" width="20" style="2" bestFit="1" customWidth="1"/>
    <col min="1797" max="2048" width="11.42578125" style="2"/>
    <col min="2049" max="2049" width="33.85546875" style="2" customWidth="1"/>
    <col min="2050" max="2050" width="26.140625" style="2" bestFit="1" customWidth="1"/>
    <col min="2051" max="2051" width="25.85546875" style="2" customWidth="1"/>
    <col min="2052" max="2052" width="20" style="2" bestFit="1" customWidth="1"/>
    <col min="2053" max="2304" width="11.42578125" style="2"/>
    <col min="2305" max="2305" width="33.85546875" style="2" customWidth="1"/>
    <col min="2306" max="2306" width="26.140625" style="2" bestFit="1" customWidth="1"/>
    <col min="2307" max="2307" width="25.85546875" style="2" customWidth="1"/>
    <col min="2308" max="2308" width="20" style="2" bestFit="1" customWidth="1"/>
    <col min="2309" max="2560" width="11.42578125" style="2"/>
    <col min="2561" max="2561" width="33.85546875" style="2" customWidth="1"/>
    <col min="2562" max="2562" width="26.140625" style="2" bestFit="1" customWidth="1"/>
    <col min="2563" max="2563" width="25.85546875" style="2" customWidth="1"/>
    <col min="2564" max="2564" width="20" style="2" bestFit="1" customWidth="1"/>
    <col min="2565" max="2816" width="11.42578125" style="2"/>
    <col min="2817" max="2817" width="33.85546875" style="2" customWidth="1"/>
    <col min="2818" max="2818" width="26.140625" style="2" bestFit="1" customWidth="1"/>
    <col min="2819" max="2819" width="25.85546875" style="2" customWidth="1"/>
    <col min="2820" max="2820" width="20" style="2" bestFit="1" customWidth="1"/>
    <col min="2821" max="3072" width="11.42578125" style="2"/>
    <col min="3073" max="3073" width="33.85546875" style="2" customWidth="1"/>
    <col min="3074" max="3074" width="26.140625" style="2" bestFit="1" customWidth="1"/>
    <col min="3075" max="3075" width="25.85546875" style="2" customWidth="1"/>
    <col min="3076" max="3076" width="20" style="2" bestFit="1" customWidth="1"/>
    <col min="3077" max="3328" width="11.42578125" style="2"/>
    <col min="3329" max="3329" width="33.85546875" style="2" customWidth="1"/>
    <col min="3330" max="3330" width="26.140625" style="2" bestFit="1" customWidth="1"/>
    <col min="3331" max="3331" width="25.85546875" style="2" customWidth="1"/>
    <col min="3332" max="3332" width="20" style="2" bestFit="1" customWidth="1"/>
    <col min="3333" max="3584" width="11.42578125" style="2"/>
    <col min="3585" max="3585" width="33.85546875" style="2" customWidth="1"/>
    <col min="3586" max="3586" width="26.140625" style="2" bestFit="1" customWidth="1"/>
    <col min="3587" max="3587" width="25.85546875" style="2" customWidth="1"/>
    <col min="3588" max="3588" width="20" style="2" bestFit="1" customWidth="1"/>
    <col min="3589" max="3840" width="11.42578125" style="2"/>
    <col min="3841" max="3841" width="33.85546875" style="2" customWidth="1"/>
    <col min="3842" max="3842" width="26.140625" style="2" bestFit="1" customWidth="1"/>
    <col min="3843" max="3843" width="25.85546875" style="2" customWidth="1"/>
    <col min="3844" max="3844" width="20" style="2" bestFit="1" customWidth="1"/>
    <col min="3845" max="4096" width="11.42578125" style="2"/>
    <col min="4097" max="4097" width="33.85546875" style="2" customWidth="1"/>
    <col min="4098" max="4098" width="26.140625" style="2" bestFit="1" customWidth="1"/>
    <col min="4099" max="4099" width="25.85546875" style="2" customWidth="1"/>
    <col min="4100" max="4100" width="20" style="2" bestFit="1" customWidth="1"/>
    <col min="4101" max="4352" width="11.42578125" style="2"/>
    <col min="4353" max="4353" width="33.85546875" style="2" customWidth="1"/>
    <col min="4354" max="4354" width="26.140625" style="2" bestFit="1" customWidth="1"/>
    <col min="4355" max="4355" width="25.85546875" style="2" customWidth="1"/>
    <col min="4356" max="4356" width="20" style="2" bestFit="1" customWidth="1"/>
    <col min="4357" max="4608" width="11.42578125" style="2"/>
    <col min="4609" max="4609" width="33.85546875" style="2" customWidth="1"/>
    <col min="4610" max="4610" width="26.140625" style="2" bestFit="1" customWidth="1"/>
    <col min="4611" max="4611" width="25.85546875" style="2" customWidth="1"/>
    <col min="4612" max="4612" width="20" style="2" bestFit="1" customWidth="1"/>
    <col min="4613" max="4864" width="11.42578125" style="2"/>
    <col min="4865" max="4865" width="33.85546875" style="2" customWidth="1"/>
    <col min="4866" max="4866" width="26.140625" style="2" bestFit="1" customWidth="1"/>
    <col min="4867" max="4867" width="25.85546875" style="2" customWidth="1"/>
    <col min="4868" max="4868" width="20" style="2" bestFit="1" customWidth="1"/>
    <col min="4869" max="5120" width="11.42578125" style="2"/>
    <col min="5121" max="5121" width="33.85546875" style="2" customWidth="1"/>
    <col min="5122" max="5122" width="26.140625" style="2" bestFit="1" customWidth="1"/>
    <col min="5123" max="5123" width="25.85546875" style="2" customWidth="1"/>
    <col min="5124" max="5124" width="20" style="2" bestFit="1" customWidth="1"/>
    <col min="5125" max="5376" width="11.42578125" style="2"/>
    <col min="5377" max="5377" width="33.85546875" style="2" customWidth="1"/>
    <col min="5378" max="5378" width="26.140625" style="2" bestFit="1" customWidth="1"/>
    <col min="5379" max="5379" width="25.85546875" style="2" customWidth="1"/>
    <col min="5380" max="5380" width="20" style="2" bestFit="1" customWidth="1"/>
    <col min="5381" max="5632" width="11.42578125" style="2"/>
    <col min="5633" max="5633" width="33.85546875" style="2" customWidth="1"/>
    <col min="5634" max="5634" width="26.140625" style="2" bestFit="1" customWidth="1"/>
    <col min="5635" max="5635" width="25.85546875" style="2" customWidth="1"/>
    <col min="5636" max="5636" width="20" style="2" bestFit="1" customWidth="1"/>
    <col min="5637" max="5888" width="11.42578125" style="2"/>
    <col min="5889" max="5889" width="33.85546875" style="2" customWidth="1"/>
    <col min="5890" max="5890" width="26.140625" style="2" bestFit="1" customWidth="1"/>
    <col min="5891" max="5891" width="25.85546875" style="2" customWidth="1"/>
    <col min="5892" max="5892" width="20" style="2" bestFit="1" customWidth="1"/>
    <col min="5893" max="6144" width="11.42578125" style="2"/>
    <col min="6145" max="6145" width="33.85546875" style="2" customWidth="1"/>
    <col min="6146" max="6146" width="26.140625" style="2" bestFit="1" customWidth="1"/>
    <col min="6147" max="6147" width="25.85546875" style="2" customWidth="1"/>
    <col min="6148" max="6148" width="20" style="2" bestFit="1" customWidth="1"/>
    <col min="6149" max="6400" width="11.42578125" style="2"/>
    <col min="6401" max="6401" width="33.85546875" style="2" customWidth="1"/>
    <col min="6402" max="6402" width="26.140625" style="2" bestFit="1" customWidth="1"/>
    <col min="6403" max="6403" width="25.85546875" style="2" customWidth="1"/>
    <col min="6404" max="6404" width="20" style="2" bestFit="1" customWidth="1"/>
    <col min="6405" max="6656" width="11.42578125" style="2"/>
    <col min="6657" max="6657" width="33.85546875" style="2" customWidth="1"/>
    <col min="6658" max="6658" width="26.140625" style="2" bestFit="1" customWidth="1"/>
    <col min="6659" max="6659" width="25.85546875" style="2" customWidth="1"/>
    <col min="6660" max="6660" width="20" style="2" bestFit="1" customWidth="1"/>
    <col min="6661" max="6912" width="11.42578125" style="2"/>
    <col min="6913" max="6913" width="33.85546875" style="2" customWidth="1"/>
    <col min="6914" max="6914" width="26.140625" style="2" bestFit="1" customWidth="1"/>
    <col min="6915" max="6915" width="25.85546875" style="2" customWidth="1"/>
    <col min="6916" max="6916" width="20" style="2" bestFit="1" customWidth="1"/>
    <col min="6917" max="7168" width="11.42578125" style="2"/>
    <col min="7169" max="7169" width="33.85546875" style="2" customWidth="1"/>
    <col min="7170" max="7170" width="26.140625" style="2" bestFit="1" customWidth="1"/>
    <col min="7171" max="7171" width="25.85546875" style="2" customWidth="1"/>
    <col min="7172" max="7172" width="20" style="2" bestFit="1" customWidth="1"/>
    <col min="7173" max="7424" width="11.42578125" style="2"/>
    <col min="7425" max="7425" width="33.85546875" style="2" customWidth="1"/>
    <col min="7426" max="7426" width="26.140625" style="2" bestFit="1" customWidth="1"/>
    <col min="7427" max="7427" width="25.85546875" style="2" customWidth="1"/>
    <col min="7428" max="7428" width="20" style="2" bestFit="1" customWidth="1"/>
    <col min="7429" max="7680" width="11.42578125" style="2"/>
    <col min="7681" max="7681" width="33.85546875" style="2" customWidth="1"/>
    <col min="7682" max="7682" width="26.140625" style="2" bestFit="1" customWidth="1"/>
    <col min="7683" max="7683" width="25.85546875" style="2" customWidth="1"/>
    <col min="7684" max="7684" width="20" style="2" bestFit="1" customWidth="1"/>
    <col min="7685" max="7936" width="11.42578125" style="2"/>
    <col min="7937" max="7937" width="33.85546875" style="2" customWidth="1"/>
    <col min="7938" max="7938" width="26.140625" style="2" bestFit="1" customWidth="1"/>
    <col min="7939" max="7939" width="25.85546875" style="2" customWidth="1"/>
    <col min="7940" max="7940" width="20" style="2" bestFit="1" customWidth="1"/>
    <col min="7941" max="8192" width="11.42578125" style="2"/>
    <col min="8193" max="8193" width="33.85546875" style="2" customWidth="1"/>
    <col min="8194" max="8194" width="26.140625" style="2" bestFit="1" customWidth="1"/>
    <col min="8195" max="8195" width="25.85546875" style="2" customWidth="1"/>
    <col min="8196" max="8196" width="20" style="2" bestFit="1" customWidth="1"/>
    <col min="8197" max="8448" width="11.42578125" style="2"/>
    <col min="8449" max="8449" width="33.85546875" style="2" customWidth="1"/>
    <col min="8450" max="8450" width="26.140625" style="2" bestFit="1" customWidth="1"/>
    <col min="8451" max="8451" width="25.85546875" style="2" customWidth="1"/>
    <col min="8452" max="8452" width="20" style="2" bestFit="1" customWidth="1"/>
    <col min="8453" max="8704" width="11.42578125" style="2"/>
    <col min="8705" max="8705" width="33.85546875" style="2" customWidth="1"/>
    <col min="8706" max="8706" width="26.140625" style="2" bestFit="1" customWidth="1"/>
    <col min="8707" max="8707" width="25.85546875" style="2" customWidth="1"/>
    <col min="8708" max="8708" width="20" style="2" bestFit="1" customWidth="1"/>
    <col min="8709" max="8960" width="11.42578125" style="2"/>
    <col min="8961" max="8961" width="33.85546875" style="2" customWidth="1"/>
    <col min="8962" max="8962" width="26.140625" style="2" bestFit="1" customWidth="1"/>
    <col min="8963" max="8963" width="25.85546875" style="2" customWidth="1"/>
    <col min="8964" max="8964" width="20" style="2" bestFit="1" customWidth="1"/>
    <col min="8965" max="9216" width="11.42578125" style="2"/>
    <col min="9217" max="9217" width="33.85546875" style="2" customWidth="1"/>
    <col min="9218" max="9218" width="26.140625" style="2" bestFit="1" customWidth="1"/>
    <col min="9219" max="9219" width="25.85546875" style="2" customWidth="1"/>
    <col min="9220" max="9220" width="20" style="2" bestFit="1" customWidth="1"/>
    <col min="9221" max="9472" width="11.42578125" style="2"/>
    <col min="9473" max="9473" width="33.85546875" style="2" customWidth="1"/>
    <col min="9474" max="9474" width="26.140625" style="2" bestFit="1" customWidth="1"/>
    <col min="9475" max="9475" width="25.85546875" style="2" customWidth="1"/>
    <col min="9476" max="9476" width="20" style="2" bestFit="1" customWidth="1"/>
    <col min="9477" max="9728" width="11.42578125" style="2"/>
    <col min="9729" max="9729" width="33.85546875" style="2" customWidth="1"/>
    <col min="9730" max="9730" width="26.140625" style="2" bestFit="1" customWidth="1"/>
    <col min="9731" max="9731" width="25.85546875" style="2" customWidth="1"/>
    <col min="9732" max="9732" width="20" style="2" bestFit="1" customWidth="1"/>
    <col min="9733" max="9984" width="11.42578125" style="2"/>
    <col min="9985" max="9985" width="33.85546875" style="2" customWidth="1"/>
    <col min="9986" max="9986" width="26.140625" style="2" bestFit="1" customWidth="1"/>
    <col min="9987" max="9987" width="25.85546875" style="2" customWidth="1"/>
    <col min="9988" max="9988" width="20" style="2" bestFit="1" customWidth="1"/>
    <col min="9989" max="10240" width="11.42578125" style="2"/>
    <col min="10241" max="10241" width="33.85546875" style="2" customWidth="1"/>
    <col min="10242" max="10242" width="26.140625" style="2" bestFit="1" customWidth="1"/>
    <col min="10243" max="10243" width="25.85546875" style="2" customWidth="1"/>
    <col min="10244" max="10244" width="20" style="2" bestFit="1" customWidth="1"/>
    <col min="10245" max="10496" width="11.42578125" style="2"/>
    <col min="10497" max="10497" width="33.85546875" style="2" customWidth="1"/>
    <col min="10498" max="10498" width="26.140625" style="2" bestFit="1" customWidth="1"/>
    <col min="10499" max="10499" width="25.85546875" style="2" customWidth="1"/>
    <col min="10500" max="10500" width="20" style="2" bestFit="1" customWidth="1"/>
    <col min="10501" max="10752" width="11.42578125" style="2"/>
    <col min="10753" max="10753" width="33.85546875" style="2" customWidth="1"/>
    <col min="10754" max="10754" width="26.140625" style="2" bestFit="1" customWidth="1"/>
    <col min="10755" max="10755" width="25.85546875" style="2" customWidth="1"/>
    <col min="10756" max="10756" width="20" style="2" bestFit="1" customWidth="1"/>
    <col min="10757" max="11008" width="11.42578125" style="2"/>
    <col min="11009" max="11009" width="33.85546875" style="2" customWidth="1"/>
    <col min="11010" max="11010" width="26.140625" style="2" bestFit="1" customWidth="1"/>
    <col min="11011" max="11011" width="25.85546875" style="2" customWidth="1"/>
    <col min="11012" max="11012" width="20" style="2" bestFit="1" customWidth="1"/>
    <col min="11013" max="11264" width="11.42578125" style="2"/>
    <col min="11265" max="11265" width="33.85546875" style="2" customWidth="1"/>
    <col min="11266" max="11266" width="26.140625" style="2" bestFit="1" customWidth="1"/>
    <col min="11267" max="11267" width="25.85546875" style="2" customWidth="1"/>
    <col min="11268" max="11268" width="20" style="2" bestFit="1" customWidth="1"/>
    <col min="11269" max="11520" width="11.42578125" style="2"/>
    <col min="11521" max="11521" width="33.85546875" style="2" customWidth="1"/>
    <col min="11522" max="11522" width="26.140625" style="2" bestFit="1" customWidth="1"/>
    <col min="11523" max="11523" width="25.85546875" style="2" customWidth="1"/>
    <col min="11524" max="11524" width="20" style="2" bestFit="1" customWidth="1"/>
    <col min="11525" max="11776" width="11.42578125" style="2"/>
    <col min="11777" max="11777" width="33.85546875" style="2" customWidth="1"/>
    <col min="11778" max="11778" width="26.140625" style="2" bestFit="1" customWidth="1"/>
    <col min="11779" max="11779" width="25.85546875" style="2" customWidth="1"/>
    <col min="11780" max="11780" width="20" style="2" bestFit="1" customWidth="1"/>
    <col min="11781" max="12032" width="11.42578125" style="2"/>
    <col min="12033" max="12033" width="33.85546875" style="2" customWidth="1"/>
    <col min="12034" max="12034" width="26.140625" style="2" bestFit="1" customWidth="1"/>
    <col min="12035" max="12035" width="25.85546875" style="2" customWidth="1"/>
    <col min="12036" max="12036" width="20" style="2" bestFit="1" customWidth="1"/>
    <col min="12037" max="12288" width="11.42578125" style="2"/>
    <col min="12289" max="12289" width="33.85546875" style="2" customWidth="1"/>
    <col min="12290" max="12290" width="26.140625" style="2" bestFit="1" customWidth="1"/>
    <col min="12291" max="12291" width="25.85546875" style="2" customWidth="1"/>
    <col min="12292" max="12292" width="20" style="2" bestFit="1" customWidth="1"/>
    <col min="12293" max="12544" width="11.42578125" style="2"/>
    <col min="12545" max="12545" width="33.85546875" style="2" customWidth="1"/>
    <col min="12546" max="12546" width="26.140625" style="2" bestFit="1" customWidth="1"/>
    <col min="12547" max="12547" width="25.85546875" style="2" customWidth="1"/>
    <col min="12548" max="12548" width="20" style="2" bestFit="1" customWidth="1"/>
    <col min="12549" max="12800" width="11.42578125" style="2"/>
    <col min="12801" max="12801" width="33.85546875" style="2" customWidth="1"/>
    <col min="12802" max="12802" width="26.140625" style="2" bestFit="1" customWidth="1"/>
    <col min="12803" max="12803" width="25.85546875" style="2" customWidth="1"/>
    <col min="12804" max="12804" width="20" style="2" bestFit="1" customWidth="1"/>
    <col min="12805" max="13056" width="11.42578125" style="2"/>
    <col min="13057" max="13057" width="33.85546875" style="2" customWidth="1"/>
    <col min="13058" max="13058" width="26.140625" style="2" bestFit="1" customWidth="1"/>
    <col min="13059" max="13059" width="25.85546875" style="2" customWidth="1"/>
    <col min="13060" max="13060" width="20" style="2" bestFit="1" customWidth="1"/>
    <col min="13061" max="13312" width="11.42578125" style="2"/>
    <col min="13313" max="13313" width="33.85546875" style="2" customWidth="1"/>
    <col min="13314" max="13314" width="26.140625" style="2" bestFit="1" customWidth="1"/>
    <col min="13315" max="13315" width="25.85546875" style="2" customWidth="1"/>
    <col min="13316" max="13316" width="20" style="2" bestFit="1" customWidth="1"/>
    <col min="13317" max="13568" width="11.42578125" style="2"/>
    <col min="13569" max="13569" width="33.85546875" style="2" customWidth="1"/>
    <col min="13570" max="13570" width="26.140625" style="2" bestFit="1" customWidth="1"/>
    <col min="13571" max="13571" width="25.85546875" style="2" customWidth="1"/>
    <col min="13572" max="13572" width="20" style="2" bestFit="1" customWidth="1"/>
    <col min="13573" max="13824" width="11.42578125" style="2"/>
    <col min="13825" max="13825" width="33.85546875" style="2" customWidth="1"/>
    <col min="13826" max="13826" width="26.140625" style="2" bestFit="1" customWidth="1"/>
    <col min="13827" max="13827" width="25.85546875" style="2" customWidth="1"/>
    <col min="13828" max="13828" width="20" style="2" bestFit="1" customWidth="1"/>
    <col min="13829" max="14080" width="11.42578125" style="2"/>
    <col min="14081" max="14081" width="33.85546875" style="2" customWidth="1"/>
    <col min="14082" max="14082" width="26.140625" style="2" bestFit="1" customWidth="1"/>
    <col min="14083" max="14083" width="25.85546875" style="2" customWidth="1"/>
    <col min="14084" max="14084" width="20" style="2" bestFit="1" customWidth="1"/>
    <col min="14085" max="14336" width="11.42578125" style="2"/>
    <col min="14337" max="14337" width="33.85546875" style="2" customWidth="1"/>
    <col min="14338" max="14338" width="26.140625" style="2" bestFit="1" customWidth="1"/>
    <col min="14339" max="14339" width="25.85546875" style="2" customWidth="1"/>
    <col min="14340" max="14340" width="20" style="2" bestFit="1" customWidth="1"/>
    <col min="14341" max="14592" width="11.42578125" style="2"/>
    <col min="14593" max="14593" width="33.85546875" style="2" customWidth="1"/>
    <col min="14594" max="14594" width="26.140625" style="2" bestFit="1" customWidth="1"/>
    <col min="14595" max="14595" width="25.85546875" style="2" customWidth="1"/>
    <col min="14596" max="14596" width="20" style="2" bestFit="1" customWidth="1"/>
    <col min="14597" max="14848" width="11.42578125" style="2"/>
    <col min="14849" max="14849" width="33.85546875" style="2" customWidth="1"/>
    <col min="14850" max="14850" width="26.140625" style="2" bestFit="1" customWidth="1"/>
    <col min="14851" max="14851" width="25.85546875" style="2" customWidth="1"/>
    <col min="14852" max="14852" width="20" style="2" bestFit="1" customWidth="1"/>
    <col min="14853" max="15104" width="11.42578125" style="2"/>
    <col min="15105" max="15105" width="33.85546875" style="2" customWidth="1"/>
    <col min="15106" max="15106" width="26.140625" style="2" bestFit="1" customWidth="1"/>
    <col min="15107" max="15107" width="25.85546875" style="2" customWidth="1"/>
    <col min="15108" max="15108" width="20" style="2" bestFit="1" customWidth="1"/>
    <col min="15109" max="15360" width="11.42578125" style="2"/>
    <col min="15361" max="15361" width="33.85546875" style="2" customWidth="1"/>
    <col min="15362" max="15362" width="26.140625" style="2" bestFit="1" customWidth="1"/>
    <col min="15363" max="15363" width="25.85546875" style="2" customWidth="1"/>
    <col min="15364" max="15364" width="20" style="2" bestFit="1" customWidth="1"/>
    <col min="15365" max="15616" width="11.42578125" style="2"/>
    <col min="15617" max="15617" width="33.85546875" style="2" customWidth="1"/>
    <col min="15618" max="15618" width="26.140625" style="2" bestFit="1" customWidth="1"/>
    <col min="15619" max="15619" width="25.85546875" style="2" customWidth="1"/>
    <col min="15620" max="15620" width="20" style="2" bestFit="1" customWidth="1"/>
    <col min="15621" max="15872" width="11.42578125" style="2"/>
    <col min="15873" max="15873" width="33.85546875" style="2" customWidth="1"/>
    <col min="15874" max="15874" width="26.140625" style="2" bestFit="1" customWidth="1"/>
    <col min="15875" max="15875" width="25.85546875" style="2" customWidth="1"/>
    <col min="15876" max="15876" width="20" style="2" bestFit="1" customWidth="1"/>
    <col min="15877" max="16128" width="11.42578125" style="2"/>
    <col min="16129" max="16129" width="33.85546875" style="2" customWidth="1"/>
    <col min="16130" max="16130" width="26.140625" style="2" bestFit="1" customWidth="1"/>
    <col min="16131" max="16131" width="25.85546875" style="2" customWidth="1"/>
    <col min="16132" max="16132" width="20" style="2" bestFit="1" customWidth="1"/>
    <col min="16133" max="16384" width="11.42578125" style="2"/>
  </cols>
  <sheetData>
    <row r="1" spans="1:17" ht="13.5" thickBot="1" x14ac:dyDescent="0.25">
      <c r="F1" s="321"/>
      <c r="G1" s="321"/>
      <c r="H1" s="321"/>
      <c r="I1" s="321"/>
      <c r="J1" s="321"/>
      <c r="K1" s="321"/>
      <c r="L1" s="321"/>
      <c r="M1" s="321"/>
      <c r="N1" s="321"/>
      <c r="O1" s="321"/>
      <c r="P1" s="321"/>
      <c r="Q1" s="321"/>
    </row>
    <row r="2" spans="1:17" ht="18" x14ac:dyDescent="0.2">
      <c r="A2" s="1062" t="s">
        <v>527</v>
      </c>
      <c r="B2" s="1063"/>
      <c r="C2" s="1063"/>
      <c r="D2" s="1064"/>
      <c r="E2" s="324"/>
      <c r="F2" s="321"/>
      <c r="G2" s="321"/>
      <c r="H2" s="321"/>
      <c r="I2" s="321"/>
      <c r="J2" s="321"/>
      <c r="K2" s="321"/>
      <c r="L2" s="321"/>
      <c r="M2" s="321"/>
      <c r="N2" s="321"/>
      <c r="O2" s="321"/>
      <c r="P2" s="321"/>
      <c r="Q2" s="321"/>
    </row>
    <row r="3" spans="1:17" ht="5.25" customHeight="1" thickBot="1" x14ac:dyDescent="0.25">
      <c r="A3" s="3"/>
      <c r="B3" s="4"/>
      <c r="C3" s="4"/>
      <c r="D3" s="5"/>
      <c r="E3" s="324"/>
      <c r="F3" s="321"/>
      <c r="G3" s="321"/>
      <c r="H3" s="321"/>
      <c r="I3" s="321"/>
      <c r="J3" s="321"/>
      <c r="K3" s="321"/>
      <c r="L3" s="321"/>
      <c r="M3" s="321"/>
      <c r="N3" s="321"/>
      <c r="O3" s="321"/>
      <c r="P3" s="321"/>
      <c r="Q3" s="321"/>
    </row>
    <row r="4" spans="1:17" ht="16.5" customHeight="1" x14ac:dyDescent="0.2">
      <c r="A4" s="687" t="s">
        <v>246</v>
      </c>
      <c r="B4" s="688"/>
      <c r="C4" s="688"/>
      <c r="D4" s="689"/>
      <c r="E4" s="324"/>
      <c r="F4" s="321"/>
      <c r="G4" s="321"/>
      <c r="H4" s="321"/>
      <c r="I4" s="321"/>
      <c r="J4" s="321"/>
      <c r="K4" s="321"/>
      <c r="L4" s="321"/>
      <c r="M4" s="321"/>
      <c r="N4" s="321"/>
      <c r="O4" s="321"/>
      <c r="P4" s="321"/>
      <c r="Q4" s="321"/>
    </row>
    <row r="5" spans="1:17" ht="6" customHeight="1" x14ac:dyDescent="0.2">
      <c r="A5" s="6"/>
      <c r="D5" s="7"/>
      <c r="E5" s="324"/>
      <c r="F5" s="321"/>
      <c r="G5" s="321"/>
      <c r="H5" s="321"/>
      <c r="I5" s="321"/>
      <c r="J5" s="321"/>
      <c r="K5" s="321"/>
      <c r="L5" s="321"/>
      <c r="M5" s="321"/>
      <c r="N5" s="321"/>
      <c r="O5" s="321"/>
      <c r="P5" s="321"/>
      <c r="Q5" s="321"/>
    </row>
    <row r="6" spans="1:17" ht="26.25" customHeight="1" x14ac:dyDescent="0.2">
      <c r="A6" s="1060" t="s">
        <v>247</v>
      </c>
      <c r="B6" s="1061"/>
      <c r="C6" s="8" t="s">
        <v>248</v>
      </c>
      <c r="D6" s="9"/>
      <c r="E6" s="324"/>
      <c r="F6" s="321"/>
      <c r="G6" s="321"/>
      <c r="H6" s="321"/>
      <c r="I6" s="321"/>
      <c r="J6" s="321"/>
      <c r="K6" s="321"/>
      <c r="L6" s="321"/>
      <c r="M6" s="321"/>
      <c r="N6" s="321"/>
      <c r="O6" s="321"/>
      <c r="P6" s="321"/>
      <c r="Q6" s="321"/>
    </row>
    <row r="7" spans="1:17" x14ac:dyDescent="0.2">
      <c r="A7" s="10" t="s">
        <v>56</v>
      </c>
      <c r="B7" s="11" t="s">
        <v>249</v>
      </c>
      <c r="C7" s="12" t="s">
        <v>250</v>
      </c>
      <c r="D7" s="13" t="s">
        <v>81</v>
      </c>
      <c r="E7" s="324"/>
      <c r="F7" s="321"/>
      <c r="G7" s="321"/>
      <c r="H7" s="321"/>
      <c r="I7" s="321"/>
      <c r="J7" s="321"/>
      <c r="K7" s="321"/>
      <c r="L7" s="321"/>
      <c r="M7" s="321"/>
      <c r="N7" s="321"/>
      <c r="O7" s="321"/>
      <c r="P7" s="321"/>
      <c r="Q7" s="321"/>
    </row>
    <row r="8" spans="1:17" x14ac:dyDescent="0.2">
      <c r="A8" s="14"/>
      <c r="B8" s="15"/>
      <c r="C8" s="15"/>
      <c r="D8" s="16">
        <f>B8+C8</f>
        <v>0</v>
      </c>
      <c r="E8" s="324"/>
      <c r="F8" s="321"/>
      <c r="G8" s="321"/>
      <c r="H8" s="321"/>
      <c r="I8" s="321"/>
      <c r="J8" s="321"/>
      <c r="K8" s="321"/>
      <c r="L8" s="321"/>
      <c r="M8" s="321"/>
      <c r="N8" s="321"/>
      <c r="O8" s="321"/>
      <c r="P8" s="321"/>
      <c r="Q8" s="321"/>
    </row>
    <row r="9" spans="1:17" x14ac:dyDescent="0.2">
      <c r="A9" s="17"/>
      <c r="B9" s="15"/>
      <c r="C9" s="15"/>
      <c r="D9" s="16">
        <f>B9+C9</f>
        <v>0</v>
      </c>
      <c r="E9" s="324"/>
      <c r="F9" s="321"/>
      <c r="G9" s="321"/>
      <c r="H9" s="321"/>
      <c r="I9" s="321"/>
      <c r="J9" s="321"/>
      <c r="K9" s="321"/>
      <c r="L9" s="321"/>
      <c r="M9" s="321"/>
      <c r="N9" s="321"/>
      <c r="O9" s="321"/>
      <c r="P9" s="321"/>
      <c r="Q9" s="321"/>
    </row>
    <row r="10" spans="1:17" x14ac:dyDescent="0.2">
      <c r="A10" s="17"/>
      <c r="B10" s="15"/>
      <c r="C10" s="15"/>
      <c r="D10" s="16">
        <f>B10+C10</f>
        <v>0</v>
      </c>
      <c r="E10" s="324"/>
      <c r="F10" s="321"/>
      <c r="G10" s="321"/>
      <c r="H10" s="321"/>
      <c r="I10" s="321"/>
      <c r="J10" s="321"/>
      <c r="K10" s="321"/>
      <c r="L10" s="321"/>
      <c r="M10" s="321"/>
      <c r="N10" s="321"/>
      <c r="O10" s="321"/>
      <c r="P10" s="321"/>
      <c r="Q10" s="321"/>
    </row>
    <row r="11" spans="1:17" x14ac:dyDescent="0.2">
      <c r="A11" s="18"/>
      <c r="B11" s="19"/>
      <c r="C11" s="19"/>
      <c r="D11" s="16">
        <f>B11+C11</f>
        <v>0</v>
      </c>
      <c r="E11" s="324"/>
      <c r="F11" s="321"/>
      <c r="G11" s="322"/>
      <c r="H11" s="321"/>
      <c r="I11" s="321"/>
      <c r="J11" s="321"/>
      <c r="K11" s="321"/>
      <c r="L11" s="321"/>
      <c r="M11" s="321"/>
      <c r="N11" s="321"/>
      <c r="O11" s="321"/>
      <c r="P11" s="321"/>
      <c r="Q11" s="321"/>
    </row>
    <row r="12" spans="1:17" x14ac:dyDescent="0.2">
      <c r="A12" s="20" t="s">
        <v>251</v>
      </c>
      <c r="B12" s="21"/>
      <c r="C12" s="21"/>
      <c r="D12" s="22"/>
      <c r="E12" s="324"/>
      <c r="F12" s="321"/>
      <c r="G12" s="321"/>
      <c r="H12" s="321"/>
      <c r="I12" s="321"/>
      <c r="J12" s="321"/>
      <c r="K12" s="321"/>
      <c r="L12" s="321"/>
      <c r="M12" s="321"/>
      <c r="N12" s="321"/>
      <c r="O12" s="321"/>
      <c r="P12" s="321"/>
      <c r="Q12" s="321"/>
    </row>
    <row r="13" spans="1:17" x14ac:dyDescent="0.2">
      <c r="A13" s="17"/>
      <c r="B13" s="23"/>
      <c r="C13" s="23"/>
      <c r="D13" s="16"/>
      <c r="E13" s="324"/>
      <c r="F13" s="321"/>
      <c r="G13" s="321"/>
      <c r="H13" s="321"/>
      <c r="I13" s="321"/>
      <c r="J13" s="321"/>
      <c r="K13" s="321"/>
      <c r="L13" s="321"/>
      <c r="M13" s="321"/>
      <c r="N13" s="321"/>
      <c r="O13" s="321"/>
      <c r="P13" s="321"/>
      <c r="Q13" s="321"/>
    </row>
    <row r="14" spans="1:17" ht="13.5" thickBot="1" x14ac:dyDescent="0.25">
      <c r="E14" s="324"/>
      <c r="F14" s="321"/>
      <c r="G14" s="321"/>
      <c r="H14" s="321"/>
      <c r="I14" s="321"/>
      <c r="J14" s="321"/>
      <c r="K14" s="321"/>
      <c r="L14" s="321"/>
      <c r="M14" s="321"/>
      <c r="N14" s="321"/>
      <c r="O14" s="321"/>
      <c r="P14" s="321"/>
      <c r="Q14" s="321"/>
    </row>
    <row r="15" spans="1:17" ht="13.5" thickBot="1" x14ac:dyDescent="0.25">
      <c r="A15" s="690" t="s">
        <v>252</v>
      </c>
      <c r="B15" s="691"/>
      <c r="C15" s="691"/>
      <c r="D15" s="692"/>
      <c r="E15" s="324"/>
      <c r="F15" s="321"/>
      <c r="G15" s="321"/>
      <c r="H15" s="321"/>
      <c r="I15" s="321"/>
      <c r="J15" s="321"/>
      <c r="K15" s="321"/>
      <c r="L15" s="321"/>
      <c r="M15" s="321"/>
      <c r="N15" s="321"/>
      <c r="O15" s="321"/>
      <c r="P15" s="321"/>
      <c r="Q15" s="321"/>
    </row>
    <row r="16" spans="1:17" x14ac:dyDescent="0.2">
      <c r="A16" s="108" t="s">
        <v>253</v>
      </c>
      <c r="B16" s="27"/>
      <c r="C16" s="28" t="s">
        <v>254</v>
      </c>
      <c r="D16" s="29"/>
      <c r="E16" s="325"/>
      <c r="F16" s="321"/>
      <c r="G16" s="321"/>
      <c r="H16" s="321"/>
      <c r="I16" s="321"/>
      <c r="J16" s="321"/>
      <c r="K16" s="321"/>
      <c r="L16" s="321"/>
      <c r="M16" s="321"/>
      <c r="N16" s="321"/>
      <c r="O16" s="321"/>
      <c r="P16" s="321"/>
      <c r="Q16" s="321"/>
    </row>
    <row r="17" spans="1:17" x14ac:dyDescent="0.2">
      <c r="A17" s="30" t="s">
        <v>255</v>
      </c>
      <c r="B17" s="31"/>
      <c r="C17" s="32" t="s">
        <v>256</v>
      </c>
      <c r="D17" s="33"/>
      <c r="E17" s="324"/>
      <c r="F17" s="321"/>
      <c r="G17" s="321"/>
      <c r="H17" s="321"/>
      <c r="I17" s="321"/>
      <c r="J17" s="321"/>
      <c r="K17" s="321"/>
      <c r="L17" s="321"/>
      <c r="M17" s="321"/>
      <c r="N17" s="321"/>
      <c r="O17" s="321"/>
      <c r="P17" s="321"/>
      <c r="Q17" s="321"/>
    </row>
    <row r="18" spans="1:17" x14ac:dyDescent="0.2">
      <c r="A18" s="30" t="s">
        <v>257</v>
      </c>
      <c r="B18" s="31"/>
      <c r="C18" s="34"/>
      <c r="D18" s="35">
        <v>0</v>
      </c>
      <c r="E18" s="324"/>
      <c r="F18" s="321"/>
      <c r="G18" s="321"/>
      <c r="H18" s="321"/>
      <c r="I18" s="321"/>
      <c r="J18" s="321"/>
      <c r="K18" s="321"/>
      <c r="L18" s="321"/>
      <c r="M18" s="321"/>
      <c r="N18" s="321"/>
      <c r="O18" s="321"/>
      <c r="P18" s="321"/>
      <c r="Q18" s="321"/>
    </row>
    <row r="19" spans="1:17" x14ac:dyDescent="0.2">
      <c r="A19" s="36"/>
      <c r="B19" s="37"/>
      <c r="C19" s="34" t="s">
        <v>258</v>
      </c>
      <c r="D19" s="35"/>
      <c r="E19" s="324"/>
      <c r="F19" s="321"/>
      <c r="G19" s="321"/>
      <c r="H19" s="321"/>
      <c r="I19" s="321"/>
      <c r="J19" s="321"/>
      <c r="K19" s="321"/>
      <c r="L19" s="321"/>
      <c r="M19" s="321"/>
      <c r="N19" s="321"/>
      <c r="O19" s="321"/>
      <c r="P19" s="321"/>
      <c r="Q19" s="321"/>
    </row>
    <row r="20" spans="1:17" x14ac:dyDescent="0.2">
      <c r="A20" s="36"/>
      <c r="B20" s="37"/>
      <c r="C20" s="34" t="s">
        <v>259</v>
      </c>
      <c r="D20" s="38">
        <f>D18+D16-D19</f>
        <v>0</v>
      </c>
      <c r="E20" s="324"/>
      <c r="F20" s="321"/>
      <c r="G20" s="321"/>
      <c r="H20" s="321"/>
      <c r="I20" s="321"/>
      <c r="J20" s="321"/>
      <c r="K20" s="321"/>
      <c r="L20" s="321"/>
      <c r="M20" s="321"/>
      <c r="N20" s="321"/>
      <c r="O20" s="321"/>
      <c r="P20" s="321"/>
      <c r="Q20" s="321"/>
    </row>
    <row r="21" spans="1:17" x14ac:dyDescent="0.2">
      <c r="A21" s="36"/>
      <c r="B21" s="37"/>
      <c r="C21" s="39"/>
      <c r="D21" s="33"/>
      <c r="E21" s="324"/>
      <c r="F21" s="321"/>
      <c r="G21" s="321"/>
      <c r="H21" s="321"/>
      <c r="I21" s="321"/>
      <c r="J21" s="321"/>
      <c r="K21" s="321"/>
      <c r="L21" s="321"/>
      <c r="M21" s="321"/>
      <c r="N21" s="321"/>
      <c r="O21" s="321"/>
      <c r="P21" s="321"/>
      <c r="Q21" s="321"/>
    </row>
    <row r="22" spans="1:17" x14ac:dyDescent="0.2">
      <c r="A22" s="6"/>
      <c r="C22" s="40" t="s">
        <v>260</v>
      </c>
      <c r="D22" s="35"/>
      <c r="E22" s="325"/>
      <c r="F22" s="321"/>
      <c r="G22" s="321"/>
      <c r="H22" s="321"/>
      <c r="I22" s="321"/>
      <c r="J22" s="321"/>
      <c r="K22" s="321"/>
      <c r="L22" s="321"/>
      <c r="M22" s="321"/>
      <c r="N22" s="321"/>
      <c r="O22" s="321"/>
      <c r="P22" s="321"/>
      <c r="Q22" s="321"/>
    </row>
    <row r="23" spans="1:17" x14ac:dyDescent="0.2">
      <c r="A23" s="6"/>
      <c r="C23" s="32" t="s">
        <v>256</v>
      </c>
      <c r="D23" s="33"/>
      <c r="E23" s="324"/>
      <c r="F23" s="321"/>
      <c r="G23" s="321"/>
      <c r="H23" s="321"/>
      <c r="I23" s="321"/>
      <c r="J23" s="321"/>
      <c r="K23" s="321"/>
      <c r="L23" s="321"/>
      <c r="M23" s="321"/>
      <c r="N23" s="321"/>
      <c r="O23" s="321"/>
      <c r="P23" s="321"/>
      <c r="Q23" s="321"/>
    </row>
    <row r="24" spans="1:17" x14ac:dyDescent="0.2">
      <c r="A24" s="6"/>
      <c r="C24" s="41" t="s">
        <v>261</v>
      </c>
      <c r="D24" s="35"/>
      <c r="E24" s="324"/>
      <c r="F24" s="321"/>
      <c r="G24" s="321"/>
      <c r="H24" s="321"/>
      <c r="I24" s="321"/>
      <c r="J24" s="321"/>
      <c r="K24" s="321"/>
      <c r="L24" s="321"/>
      <c r="M24" s="321"/>
      <c r="N24" s="321"/>
      <c r="O24" s="321"/>
      <c r="P24" s="321"/>
      <c r="Q24" s="321"/>
    </row>
    <row r="25" spans="1:17" x14ac:dyDescent="0.2">
      <c r="A25" s="6"/>
      <c r="C25" s="41"/>
      <c r="D25" s="35">
        <v>0</v>
      </c>
      <c r="E25" s="326"/>
      <c r="F25" s="323"/>
      <c r="G25" s="321"/>
      <c r="H25" s="321"/>
      <c r="I25" s="321"/>
      <c r="J25" s="321"/>
      <c r="K25" s="321"/>
      <c r="L25" s="321"/>
      <c r="M25" s="321"/>
      <c r="N25" s="321"/>
      <c r="O25" s="321"/>
      <c r="P25" s="321"/>
      <c r="Q25" s="321"/>
    </row>
    <row r="26" spans="1:17" x14ac:dyDescent="0.2">
      <c r="A26" s="6"/>
      <c r="C26" s="42" t="s">
        <v>262</v>
      </c>
      <c r="D26" s="35"/>
      <c r="E26" s="324"/>
      <c r="F26" s="321"/>
      <c r="G26" s="321"/>
      <c r="H26" s="321"/>
      <c r="I26" s="321"/>
      <c r="J26" s="321"/>
      <c r="K26" s="321"/>
      <c r="L26" s="321"/>
      <c r="M26" s="321"/>
      <c r="N26" s="321"/>
      <c r="O26" s="321"/>
      <c r="P26" s="321"/>
      <c r="Q26" s="321"/>
    </row>
    <row r="27" spans="1:17" x14ac:dyDescent="0.2">
      <c r="A27" s="6"/>
      <c r="C27" s="34" t="s">
        <v>263</v>
      </c>
      <c r="D27" s="38">
        <f>D22-D24-D25-D26</f>
        <v>0</v>
      </c>
      <c r="E27" s="324"/>
      <c r="F27" s="323"/>
      <c r="G27" s="321"/>
      <c r="H27" s="321"/>
      <c r="I27" s="321"/>
      <c r="J27" s="321"/>
      <c r="K27" s="321"/>
      <c r="L27" s="321"/>
      <c r="M27" s="321"/>
      <c r="N27" s="321"/>
      <c r="O27" s="321"/>
      <c r="P27" s="321"/>
      <c r="Q27" s="321"/>
    </row>
    <row r="28" spans="1:17" ht="13.5" thickBot="1" x14ac:dyDescent="0.25">
      <c r="A28" s="6"/>
      <c r="C28" s="39"/>
      <c r="D28" s="33"/>
      <c r="E28" s="324"/>
      <c r="F28" s="321"/>
      <c r="G28" s="321"/>
      <c r="H28" s="321"/>
      <c r="I28" s="321"/>
      <c r="J28" s="321"/>
      <c r="K28" s="321"/>
      <c r="L28" s="321"/>
      <c r="M28" s="321"/>
      <c r="N28" s="321"/>
      <c r="O28" s="321"/>
      <c r="P28" s="321"/>
      <c r="Q28" s="321"/>
    </row>
    <row r="29" spans="1:17" ht="15.75" thickBot="1" x14ac:dyDescent="0.3">
      <c r="A29" s="6"/>
      <c r="C29" s="43" t="s">
        <v>264</v>
      </c>
      <c r="D29" s="44">
        <f>D20-D27</f>
        <v>0</v>
      </c>
      <c r="E29" s="325"/>
      <c r="F29" s="321"/>
      <c r="G29" s="321"/>
      <c r="H29" s="321"/>
      <c r="I29" s="321"/>
      <c r="J29" s="321"/>
      <c r="K29" s="321"/>
      <c r="L29" s="321"/>
      <c r="M29" s="321"/>
      <c r="N29" s="321"/>
      <c r="O29" s="321"/>
      <c r="P29" s="321"/>
      <c r="Q29" s="321"/>
    </row>
    <row r="30" spans="1:17" ht="13.5" thickBot="1" x14ac:dyDescent="0.25">
      <c r="A30" s="24"/>
      <c r="B30" s="45"/>
      <c r="C30" s="25"/>
      <c r="D30" s="26"/>
      <c r="E30" s="324"/>
      <c r="F30" s="321"/>
      <c r="G30" s="321"/>
      <c r="H30" s="321"/>
      <c r="I30" s="321"/>
      <c r="J30" s="321"/>
      <c r="K30" s="321"/>
      <c r="L30" s="321"/>
      <c r="M30" s="321"/>
      <c r="N30" s="321"/>
      <c r="O30" s="321"/>
      <c r="P30" s="321"/>
      <c r="Q30" s="321"/>
    </row>
    <row r="31" spans="1:17" ht="13.5" thickBot="1" x14ac:dyDescent="0.25">
      <c r="B31" s="46"/>
      <c r="E31" s="324"/>
      <c r="F31" s="321"/>
      <c r="G31" s="321"/>
      <c r="H31" s="321"/>
      <c r="I31" s="321"/>
      <c r="J31" s="321"/>
      <c r="K31" s="321"/>
      <c r="L31" s="321"/>
      <c r="M31" s="321"/>
      <c r="N31" s="321"/>
      <c r="O31" s="321"/>
      <c r="P31" s="321"/>
      <c r="Q31" s="321"/>
    </row>
    <row r="32" spans="1:17" x14ac:dyDescent="0.2">
      <c r="A32" s="693" t="s">
        <v>265</v>
      </c>
      <c r="B32" s="694"/>
      <c r="C32" s="694"/>
      <c r="D32" s="695"/>
      <c r="E32" s="324"/>
      <c r="F32" s="321"/>
      <c r="G32" s="321"/>
      <c r="H32" s="321"/>
      <c r="I32" s="321"/>
      <c r="J32" s="321"/>
      <c r="K32" s="321"/>
      <c r="L32" s="321"/>
      <c r="M32" s="321"/>
      <c r="N32" s="321"/>
      <c r="O32" s="321"/>
      <c r="P32" s="321"/>
      <c r="Q32" s="321"/>
    </row>
    <row r="33" spans="1:17" x14ac:dyDescent="0.2">
      <c r="A33" s="6"/>
      <c r="D33" s="7"/>
      <c r="E33" s="324"/>
      <c r="F33" s="321"/>
      <c r="G33" s="321"/>
      <c r="H33" s="321"/>
      <c r="I33" s="321"/>
      <c r="J33" s="321"/>
      <c r="K33" s="321"/>
      <c r="L33" s="321"/>
      <c r="M33" s="321"/>
      <c r="N33" s="321"/>
      <c r="O33" s="321"/>
      <c r="P33" s="321"/>
      <c r="Q33" s="321"/>
    </row>
    <row r="34" spans="1:17" x14ac:dyDescent="0.2">
      <c r="A34" s="47" t="s">
        <v>266</v>
      </c>
      <c r="B34" s="48" t="s">
        <v>267</v>
      </c>
      <c r="C34" s="49" t="s">
        <v>268</v>
      </c>
      <c r="D34" s="50" t="s">
        <v>269</v>
      </c>
      <c r="E34" s="324"/>
      <c r="F34" s="321"/>
      <c r="G34" s="321"/>
      <c r="H34" s="321"/>
      <c r="I34" s="321"/>
      <c r="J34" s="321"/>
      <c r="K34" s="321"/>
      <c r="L34" s="321"/>
      <c r="M34" s="321"/>
      <c r="N34" s="321"/>
      <c r="O34" s="321"/>
      <c r="P34" s="321"/>
      <c r="Q34" s="321"/>
    </row>
    <row r="35" spans="1:17" ht="15" x14ac:dyDescent="0.25">
      <c r="A35" s="51" t="s">
        <v>270</v>
      </c>
      <c r="B35" s="52"/>
      <c r="C35" s="53"/>
      <c r="D35" s="54"/>
      <c r="E35" s="324"/>
      <c r="F35" s="321"/>
      <c r="G35" s="321"/>
      <c r="H35" s="321"/>
      <c r="I35" s="321"/>
      <c r="J35" s="321"/>
      <c r="K35" s="321"/>
      <c r="L35" s="321"/>
      <c r="M35" s="321"/>
      <c r="N35" s="321"/>
      <c r="O35" s="321"/>
      <c r="P35" s="321"/>
      <c r="Q35" s="321"/>
    </row>
    <row r="36" spans="1:17" ht="15" x14ac:dyDescent="0.25">
      <c r="A36" s="55" t="s">
        <v>271</v>
      </c>
      <c r="B36" s="52"/>
      <c r="C36" s="53"/>
      <c r="D36" s="54"/>
      <c r="E36" s="324"/>
      <c r="F36" s="321"/>
      <c r="G36" s="321"/>
      <c r="H36" s="321"/>
      <c r="I36" s="321"/>
      <c r="J36" s="321"/>
      <c r="K36" s="321"/>
      <c r="L36" s="321"/>
      <c r="M36" s="321"/>
      <c r="N36" s="321"/>
      <c r="O36" s="321"/>
      <c r="P36" s="321"/>
      <c r="Q36" s="321"/>
    </row>
    <row r="37" spans="1:17" ht="15" x14ac:dyDescent="0.25">
      <c r="A37" s="55" t="s">
        <v>272</v>
      </c>
      <c r="B37" s="52"/>
      <c r="C37" s="56"/>
      <c r="D37" s="54"/>
      <c r="E37" s="324"/>
      <c r="F37" s="321"/>
      <c r="G37" s="321"/>
      <c r="H37" s="321"/>
      <c r="I37" s="321"/>
      <c r="J37" s="321"/>
      <c r="K37" s="321"/>
      <c r="L37" s="321"/>
      <c r="M37" s="321"/>
      <c r="N37" s="321"/>
      <c r="O37" s="321"/>
      <c r="P37" s="321"/>
      <c r="Q37" s="321"/>
    </row>
    <row r="38" spans="1:17" ht="13.5" thickBot="1" x14ac:dyDescent="0.25">
      <c r="A38" s="57"/>
      <c r="B38" s="58"/>
      <c r="C38" s="19"/>
      <c r="D38" s="54"/>
      <c r="E38" s="324"/>
      <c r="F38" s="321"/>
      <c r="G38" s="321"/>
      <c r="H38" s="321"/>
      <c r="I38" s="321"/>
      <c r="J38" s="321"/>
      <c r="K38" s="321"/>
      <c r="L38" s="321"/>
      <c r="M38" s="321"/>
      <c r="N38" s="321"/>
      <c r="O38" s="321"/>
      <c r="P38" s="321"/>
      <c r="Q38" s="321"/>
    </row>
    <row r="39" spans="1:17" ht="13.5" thickBot="1" x14ac:dyDescent="0.25">
      <c r="A39" s="1065" t="s">
        <v>273</v>
      </c>
      <c r="B39" s="1066"/>
      <c r="C39" s="1067"/>
      <c r="D39" s="59">
        <f>SUM(C35:C37)</f>
        <v>0</v>
      </c>
      <c r="E39" s="324"/>
      <c r="F39" s="321"/>
      <c r="G39" s="321"/>
      <c r="H39" s="321"/>
      <c r="I39" s="321"/>
      <c r="J39" s="321"/>
      <c r="K39" s="321"/>
      <c r="L39" s="321"/>
      <c r="M39" s="321"/>
      <c r="N39" s="321"/>
      <c r="O39" s="321"/>
      <c r="P39" s="321"/>
      <c r="Q39" s="321"/>
    </row>
    <row r="40" spans="1:17" ht="13.5" thickBot="1" x14ac:dyDescent="0.25">
      <c r="A40" s="24"/>
      <c r="B40" s="25"/>
      <c r="C40" s="25"/>
      <c r="D40" s="26"/>
      <c r="E40" s="324"/>
      <c r="F40" s="321"/>
      <c r="G40" s="321"/>
      <c r="H40" s="321"/>
      <c r="I40" s="321"/>
      <c r="J40" s="321"/>
      <c r="K40" s="321"/>
      <c r="L40" s="321"/>
      <c r="M40" s="321"/>
      <c r="N40" s="321"/>
      <c r="O40" s="321"/>
      <c r="P40" s="321"/>
      <c r="Q40" s="321"/>
    </row>
    <row r="41" spans="1:17" ht="13.5" thickBot="1" x14ac:dyDescent="0.25">
      <c r="E41" s="324"/>
      <c r="F41" s="321"/>
      <c r="G41" s="321"/>
      <c r="H41" s="321"/>
      <c r="I41" s="321"/>
      <c r="J41" s="321"/>
      <c r="K41" s="321"/>
      <c r="L41" s="321"/>
      <c r="M41" s="321"/>
      <c r="N41" s="321"/>
      <c r="O41" s="321"/>
      <c r="P41" s="321"/>
      <c r="Q41" s="321"/>
    </row>
    <row r="42" spans="1:17" ht="13.5" thickBot="1" x14ac:dyDescent="0.25">
      <c r="A42" s="690" t="s">
        <v>274</v>
      </c>
      <c r="B42" s="691"/>
      <c r="C42" s="691"/>
      <c r="D42" s="692"/>
      <c r="E42" s="324"/>
      <c r="F42" s="321"/>
      <c r="G42" s="321"/>
      <c r="H42" s="321"/>
      <c r="I42" s="321"/>
      <c r="J42" s="321"/>
      <c r="K42" s="321"/>
      <c r="L42" s="321"/>
      <c r="M42" s="321"/>
      <c r="N42" s="321"/>
      <c r="O42" s="321"/>
      <c r="P42" s="321"/>
      <c r="Q42" s="321"/>
    </row>
    <row r="43" spans="1:17" x14ac:dyDescent="0.2">
      <c r="A43" s="60"/>
      <c r="B43" s="61"/>
      <c r="C43" s="61"/>
      <c r="D43" s="62"/>
      <c r="E43" s="324"/>
      <c r="F43" s="321"/>
      <c r="G43" s="321"/>
      <c r="H43" s="321"/>
      <c r="I43" s="321"/>
      <c r="J43" s="321"/>
      <c r="K43" s="321"/>
      <c r="L43" s="321"/>
      <c r="M43" s="321"/>
      <c r="N43" s="321"/>
      <c r="O43" s="321"/>
      <c r="P43" s="321"/>
      <c r="Q43" s="321"/>
    </row>
    <row r="44" spans="1:17" ht="15" x14ac:dyDescent="0.25">
      <c r="A44" s="63" t="s">
        <v>275</v>
      </c>
      <c r="B44" s="64"/>
      <c r="C44" s="65"/>
      <c r="D44" s="66"/>
      <c r="E44" s="324"/>
      <c r="F44" s="321"/>
      <c r="G44" s="321"/>
      <c r="H44" s="321"/>
      <c r="I44" s="321"/>
      <c r="J44" s="321"/>
      <c r="K44" s="321"/>
      <c r="L44" s="321"/>
      <c r="M44" s="321"/>
      <c r="N44" s="321"/>
      <c r="O44" s="321"/>
      <c r="P44" s="321"/>
      <c r="Q44" s="321"/>
    </row>
    <row r="45" spans="1:17" ht="15" x14ac:dyDescent="0.25">
      <c r="A45" s="67" t="s">
        <v>276</v>
      </c>
      <c r="B45" s="64"/>
      <c r="C45" s="65"/>
      <c r="D45" s="66"/>
      <c r="E45" s="324"/>
      <c r="F45" s="321"/>
      <c r="G45" s="321"/>
      <c r="H45" s="321"/>
      <c r="I45" s="321"/>
      <c r="J45" s="321"/>
      <c r="K45" s="321"/>
      <c r="L45" s="321"/>
      <c r="M45" s="321"/>
      <c r="N45" s="321"/>
      <c r="O45" s="321"/>
      <c r="P45" s="321"/>
      <c r="Q45" s="321"/>
    </row>
    <row r="46" spans="1:17" x14ac:dyDescent="0.2">
      <c r="A46" s="67" t="s">
        <v>277</v>
      </c>
      <c r="B46" s="64"/>
      <c r="C46" s="68">
        <f>C44+C45</f>
        <v>0</v>
      </c>
      <c r="D46" s="66"/>
      <c r="E46" s="324"/>
      <c r="F46" s="321"/>
      <c r="G46" s="321"/>
      <c r="H46" s="321"/>
      <c r="I46" s="321"/>
      <c r="J46" s="321"/>
      <c r="K46" s="321"/>
      <c r="L46" s="321"/>
      <c r="M46" s="321"/>
      <c r="N46" s="321"/>
      <c r="O46" s="321"/>
      <c r="P46" s="321"/>
      <c r="Q46" s="321"/>
    </row>
    <row r="47" spans="1:17" ht="15" x14ac:dyDescent="0.25">
      <c r="A47" s="67"/>
      <c r="B47" s="64"/>
      <c r="C47" s="69"/>
      <c r="D47" s="66"/>
      <c r="E47" s="324"/>
      <c r="F47" s="321"/>
      <c r="G47" s="321"/>
      <c r="H47" s="321"/>
      <c r="I47" s="321"/>
      <c r="J47" s="321"/>
      <c r="K47" s="321"/>
      <c r="L47" s="321"/>
      <c r="M47" s="321"/>
      <c r="N47" s="321"/>
      <c r="O47" s="321"/>
      <c r="P47" s="321"/>
      <c r="Q47" s="321"/>
    </row>
    <row r="48" spans="1:17" x14ac:dyDescent="0.2">
      <c r="A48" s="67" t="s">
        <v>278</v>
      </c>
      <c r="B48" s="46"/>
      <c r="C48" s="70">
        <v>0.1</v>
      </c>
      <c r="D48" s="71"/>
      <c r="E48" s="324"/>
      <c r="F48" s="321"/>
      <c r="G48" s="321"/>
      <c r="H48" s="321"/>
      <c r="I48" s="321"/>
      <c r="J48" s="321"/>
      <c r="K48" s="321"/>
      <c r="L48" s="321"/>
      <c r="M48" s="321"/>
      <c r="N48" s="321"/>
      <c r="O48" s="321"/>
      <c r="P48" s="321"/>
      <c r="Q48" s="321"/>
    </row>
    <row r="49" spans="1:17" ht="13.5" thickBot="1" x14ac:dyDescent="0.25">
      <c r="A49" s="6"/>
      <c r="B49" s="46"/>
      <c r="C49" s="72"/>
      <c r="D49" s="71"/>
      <c r="E49" s="324"/>
      <c r="F49" s="321"/>
      <c r="G49" s="321"/>
      <c r="H49" s="321"/>
      <c r="I49" s="321"/>
      <c r="J49" s="321"/>
      <c r="K49" s="321"/>
      <c r="L49" s="321"/>
      <c r="M49" s="321"/>
      <c r="N49" s="321"/>
      <c r="O49" s="321"/>
      <c r="P49" s="321"/>
      <c r="Q49" s="321"/>
    </row>
    <row r="50" spans="1:17" ht="13.5" thickBot="1" x14ac:dyDescent="0.25">
      <c r="A50" s="1057" t="s">
        <v>279</v>
      </c>
      <c r="B50" s="1058"/>
      <c r="C50" s="1059"/>
      <c r="D50" s="73">
        <f>C48*C46</f>
        <v>0</v>
      </c>
      <c r="E50" s="324"/>
      <c r="F50" s="321"/>
      <c r="G50" s="321"/>
      <c r="H50" s="321"/>
      <c r="I50" s="321"/>
      <c r="J50" s="321"/>
      <c r="K50" s="321"/>
      <c r="L50" s="321"/>
      <c r="M50" s="321"/>
      <c r="N50" s="321"/>
      <c r="O50" s="321"/>
      <c r="P50" s="321"/>
      <c r="Q50" s="321"/>
    </row>
    <row r="51" spans="1:17" ht="13.5" thickBot="1" x14ac:dyDescent="0.25">
      <c r="A51" s="74"/>
      <c r="B51" s="45"/>
      <c r="C51" s="45"/>
      <c r="D51" s="75"/>
      <c r="E51" s="324"/>
      <c r="F51" s="321"/>
      <c r="G51" s="321"/>
      <c r="H51" s="321"/>
      <c r="I51" s="321"/>
      <c r="J51" s="321"/>
      <c r="K51" s="321"/>
      <c r="L51" s="321"/>
      <c r="M51" s="321"/>
      <c r="N51" s="321"/>
      <c r="O51" s="321"/>
      <c r="P51" s="321"/>
      <c r="Q51" s="321"/>
    </row>
    <row r="52" spans="1:17" ht="13.5" thickBot="1" x14ac:dyDescent="0.25">
      <c r="A52" s="46"/>
      <c r="B52" s="46"/>
      <c r="C52" s="46"/>
      <c r="D52" s="76"/>
      <c r="E52" s="324"/>
      <c r="F52" s="321"/>
      <c r="G52" s="321"/>
      <c r="H52" s="321"/>
      <c r="I52" s="321"/>
      <c r="J52" s="321"/>
      <c r="K52" s="321"/>
      <c r="L52" s="321"/>
      <c r="M52" s="321"/>
      <c r="N52" s="321"/>
      <c r="O52" s="321"/>
      <c r="P52" s="321"/>
      <c r="Q52" s="321"/>
    </row>
    <row r="53" spans="1:17" ht="14.25" thickTop="1" thickBot="1" x14ac:dyDescent="0.25">
      <c r="A53" s="696" t="s">
        <v>280</v>
      </c>
      <c r="B53" s="697"/>
      <c r="C53" s="697"/>
      <c r="D53" s="698"/>
      <c r="E53" s="324"/>
      <c r="F53" s="321"/>
      <c r="G53" s="321"/>
      <c r="H53" s="321"/>
      <c r="I53" s="321"/>
      <c r="J53" s="321"/>
      <c r="K53" s="321"/>
      <c r="L53" s="321"/>
      <c r="M53" s="321"/>
      <c r="N53" s="321"/>
      <c r="O53" s="321"/>
      <c r="P53" s="321"/>
      <c r="Q53" s="321"/>
    </row>
    <row r="54" spans="1:17" x14ac:dyDescent="0.2">
      <c r="A54" s="77"/>
      <c r="B54" s="61"/>
      <c r="C54" s="61"/>
      <c r="D54" s="78"/>
      <c r="E54" s="324"/>
      <c r="F54" s="321"/>
      <c r="G54" s="321"/>
      <c r="H54" s="321"/>
      <c r="I54" s="321"/>
      <c r="J54" s="321"/>
      <c r="K54" s="321"/>
      <c r="L54" s="321"/>
      <c r="M54" s="321"/>
      <c r="N54" s="321"/>
      <c r="O54" s="321"/>
      <c r="P54" s="321"/>
      <c r="Q54" s="321"/>
    </row>
    <row r="55" spans="1:17" x14ac:dyDescent="0.2">
      <c r="A55" s="79" t="s">
        <v>281</v>
      </c>
      <c r="D55" s="80"/>
      <c r="E55" s="324"/>
      <c r="F55" s="321"/>
      <c r="G55" s="321"/>
      <c r="H55" s="321"/>
      <c r="I55" s="321"/>
      <c r="J55" s="321"/>
      <c r="K55" s="321"/>
      <c r="L55" s="321"/>
      <c r="M55" s="321"/>
      <c r="N55" s="321"/>
      <c r="O55" s="321"/>
      <c r="P55" s="321"/>
      <c r="Q55" s="321"/>
    </row>
    <row r="56" spans="1:17" x14ac:dyDescent="0.2">
      <c r="A56" s="79"/>
      <c r="D56" s="80"/>
      <c r="E56" s="324"/>
      <c r="F56" s="321"/>
      <c r="G56" s="321"/>
      <c r="H56" s="321"/>
      <c r="I56" s="321"/>
      <c r="J56" s="321"/>
      <c r="K56" s="321"/>
      <c r="L56" s="321"/>
      <c r="M56" s="321"/>
      <c r="N56" s="321"/>
      <c r="O56" s="321"/>
      <c r="P56" s="321"/>
      <c r="Q56" s="321"/>
    </row>
    <row r="57" spans="1:17" x14ac:dyDescent="0.2">
      <c r="A57" s="81" t="s">
        <v>282</v>
      </c>
      <c r="B57" s="23"/>
      <c r="C57" s="82">
        <f>D29</f>
        <v>0</v>
      </c>
      <c r="D57" s="80"/>
      <c r="E57" s="324"/>
      <c r="F57" s="321"/>
      <c r="G57" s="321"/>
      <c r="H57" s="321"/>
      <c r="I57" s="321"/>
      <c r="J57" s="321"/>
      <c r="K57" s="321"/>
      <c r="L57" s="321"/>
      <c r="M57" s="321"/>
      <c r="N57" s="321"/>
      <c r="O57" s="321"/>
      <c r="P57" s="321"/>
      <c r="Q57" s="321"/>
    </row>
    <row r="58" spans="1:17" x14ac:dyDescent="0.2">
      <c r="A58" s="83" t="s">
        <v>283</v>
      </c>
      <c r="B58" s="23" t="s">
        <v>284</v>
      </c>
      <c r="C58" s="82">
        <f>-D50</f>
        <v>0</v>
      </c>
      <c r="D58" s="80"/>
      <c r="E58" s="324"/>
      <c r="F58" s="321"/>
      <c r="G58" s="321"/>
      <c r="H58" s="321"/>
      <c r="I58" s="321"/>
      <c r="J58" s="321"/>
      <c r="K58" s="321"/>
      <c r="L58" s="321"/>
      <c r="M58" s="321"/>
      <c r="N58" s="321"/>
      <c r="O58" s="321"/>
      <c r="P58" s="321"/>
      <c r="Q58" s="321"/>
    </row>
    <row r="59" spans="1:17" x14ac:dyDescent="0.2">
      <c r="A59" s="84" t="s">
        <v>285</v>
      </c>
      <c r="B59" s="85"/>
      <c r="C59" s="86">
        <f>MAX(SUM(C57+C58),0)</f>
        <v>0</v>
      </c>
      <c r="D59" s="80"/>
      <c r="E59" s="324"/>
      <c r="F59" s="321"/>
      <c r="G59" s="321"/>
      <c r="H59" s="321"/>
      <c r="I59" s="321"/>
      <c r="J59" s="321"/>
      <c r="K59" s="321"/>
      <c r="L59" s="321"/>
      <c r="M59" s="321"/>
      <c r="N59" s="321"/>
      <c r="O59" s="321"/>
      <c r="P59" s="321"/>
      <c r="Q59" s="321"/>
    </row>
    <row r="60" spans="1:17" x14ac:dyDescent="0.2">
      <c r="A60" s="87"/>
      <c r="B60" s="88"/>
      <c r="C60" s="89"/>
      <c r="D60" s="80"/>
      <c r="E60" s="324"/>
      <c r="F60" s="321"/>
      <c r="G60" s="321"/>
      <c r="H60" s="321"/>
      <c r="I60" s="321"/>
      <c r="J60" s="321"/>
      <c r="K60" s="321"/>
      <c r="L60" s="321"/>
      <c r="M60" s="321"/>
      <c r="N60" s="321"/>
      <c r="O60" s="321"/>
      <c r="P60" s="321"/>
      <c r="Q60" s="321"/>
    </row>
    <row r="61" spans="1:17" x14ac:dyDescent="0.2">
      <c r="A61" s="79" t="s">
        <v>286</v>
      </c>
      <c r="C61" s="90"/>
      <c r="D61" s="80"/>
      <c r="E61" s="324"/>
      <c r="F61" s="321"/>
      <c r="G61" s="321"/>
      <c r="H61" s="321"/>
      <c r="I61" s="321"/>
      <c r="J61" s="321"/>
      <c r="K61" s="321"/>
      <c r="L61" s="321"/>
      <c r="M61" s="321"/>
      <c r="N61" s="321"/>
      <c r="O61" s="321"/>
      <c r="P61" s="321"/>
      <c r="Q61" s="321"/>
    </row>
    <row r="62" spans="1:17" x14ac:dyDescent="0.2">
      <c r="A62" s="91"/>
      <c r="D62" s="80"/>
      <c r="E62" s="324"/>
      <c r="F62" s="321"/>
      <c r="G62" s="321"/>
      <c r="H62" s="321"/>
      <c r="I62" s="321"/>
      <c r="J62" s="321"/>
      <c r="K62" s="321"/>
      <c r="L62" s="321"/>
      <c r="M62" s="321"/>
      <c r="N62" s="321"/>
      <c r="O62" s="321"/>
      <c r="P62" s="321"/>
      <c r="Q62" s="321"/>
    </row>
    <row r="63" spans="1:17" ht="15" x14ac:dyDescent="0.25">
      <c r="A63" s="1068" t="s">
        <v>285</v>
      </c>
      <c r="B63" s="1069"/>
      <c r="C63" s="92">
        <f>C59</f>
        <v>0</v>
      </c>
      <c r="D63" s="80"/>
      <c r="E63" s="324"/>
      <c r="F63" s="321"/>
      <c r="G63" s="321"/>
      <c r="H63" s="321"/>
      <c r="I63" s="321"/>
      <c r="J63" s="321"/>
      <c r="K63" s="321"/>
      <c r="L63" s="321"/>
      <c r="M63" s="321"/>
      <c r="N63" s="321"/>
      <c r="O63" s="321"/>
      <c r="P63" s="321"/>
      <c r="Q63" s="321"/>
    </row>
    <row r="64" spans="1:17" ht="15" x14ac:dyDescent="0.25">
      <c r="A64" s="83" t="s">
        <v>283</v>
      </c>
      <c r="B64" s="93" t="s">
        <v>287</v>
      </c>
      <c r="C64" s="94">
        <f>-D39</f>
        <v>0</v>
      </c>
      <c r="D64" s="80"/>
      <c r="E64" s="324"/>
      <c r="F64" s="321"/>
      <c r="G64" s="321"/>
      <c r="H64" s="321"/>
      <c r="I64" s="321"/>
      <c r="J64" s="321"/>
      <c r="K64" s="321"/>
      <c r="L64" s="321"/>
      <c r="M64" s="321"/>
      <c r="N64" s="321"/>
      <c r="O64" s="321"/>
      <c r="P64" s="321"/>
      <c r="Q64" s="321"/>
    </row>
    <row r="65" spans="1:17" ht="14.25" customHeight="1" x14ac:dyDescent="0.2">
      <c r="A65" s="1054" t="s">
        <v>288</v>
      </c>
      <c r="B65" s="1055"/>
      <c r="C65" s="1056"/>
      <c r="D65" s="95">
        <f>MAX(C63+C64,0)</f>
        <v>0</v>
      </c>
      <c r="E65" s="324"/>
      <c r="F65" s="321"/>
      <c r="G65" s="321"/>
      <c r="H65" s="321"/>
      <c r="I65" s="321"/>
      <c r="J65" s="321"/>
      <c r="K65" s="321"/>
      <c r="L65" s="321"/>
      <c r="M65" s="321"/>
      <c r="N65" s="321"/>
      <c r="O65" s="321"/>
      <c r="P65" s="321"/>
      <c r="Q65" s="321"/>
    </row>
    <row r="66" spans="1:17" ht="14.25" customHeight="1" x14ac:dyDescent="0.2">
      <c r="A66" s="96"/>
      <c r="B66" s="64"/>
      <c r="C66" s="64"/>
      <c r="D66" s="97"/>
      <c r="E66" s="324"/>
      <c r="F66" s="321"/>
      <c r="G66" s="321"/>
      <c r="H66" s="321"/>
      <c r="I66" s="321"/>
      <c r="J66" s="321"/>
      <c r="K66" s="321"/>
      <c r="L66" s="321"/>
      <c r="M66" s="321"/>
      <c r="N66" s="321"/>
      <c r="O66" s="321"/>
      <c r="P66" s="321"/>
      <c r="Q66" s="321"/>
    </row>
    <row r="67" spans="1:17" ht="14.25" customHeight="1" x14ac:dyDescent="0.2">
      <c r="A67" s="98" t="s">
        <v>289</v>
      </c>
      <c r="B67" s="64"/>
      <c r="C67" s="64"/>
      <c r="D67" s="97"/>
      <c r="E67" s="324"/>
      <c r="F67" s="321"/>
      <c r="G67" s="321"/>
      <c r="H67" s="321"/>
      <c r="I67" s="321"/>
      <c r="J67" s="321"/>
      <c r="K67" s="321"/>
      <c r="L67" s="321"/>
      <c r="M67" s="321"/>
      <c r="N67" s="321"/>
      <c r="O67" s="321"/>
      <c r="P67" s="321"/>
      <c r="Q67" s="321"/>
    </row>
    <row r="68" spans="1:17" ht="14.25" customHeight="1" x14ac:dyDescent="0.2">
      <c r="A68" s="98"/>
      <c r="B68" s="64"/>
      <c r="C68" s="64"/>
      <c r="D68" s="97"/>
      <c r="E68" s="324"/>
      <c r="F68" s="321"/>
      <c r="G68" s="321"/>
      <c r="H68" s="321"/>
      <c r="I68" s="321"/>
      <c r="J68" s="321"/>
      <c r="K68" s="321"/>
      <c r="L68" s="321"/>
      <c r="M68" s="321"/>
      <c r="N68" s="321"/>
      <c r="O68" s="321"/>
      <c r="P68" s="321"/>
      <c r="Q68" s="321"/>
    </row>
    <row r="69" spans="1:17" ht="14.25" customHeight="1" x14ac:dyDescent="0.25">
      <c r="A69" s="1068" t="s">
        <v>285</v>
      </c>
      <c r="B69" s="1069"/>
      <c r="C69" s="92">
        <f>C63</f>
        <v>0</v>
      </c>
      <c r="D69" s="97"/>
      <c r="E69" s="324"/>
      <c r="F69" s="321"/>
      <c r="G69" s="321"/>
      <c r="H69" s="321"/>
      <c r="I69" s="321"/>
      <c r="J69" s="321"/>
      <c r="K69" s="321"/>
      <c r="L69" s="321"/>
      <c r="M69" s="321"/>
      <c r="N69" s="321"/>
      <c r="O69" s="321"/>
      <c r="P69" s="321"/>
      <c r="Q69" s="321"/>
    </row>
    <row r="70" spans="1:17" ht="14.25" customHeight="1" x14ac:dyDescent="0.2">
      <c r="A70" s="109" t="s">
        <v>290</v>
      </c>
      <c r="B70" s="99"/>
      <c r="C70" s="100">
        <v>0.25</v>
      </c>
      <c r="D70" s="97"/>
      <c r="E70" s="324"/>
      <c r="F70" s="321"/>
      <c r="G70" s="321"/>
      <c r="H70" s="321"/>
      <c r="I70" s="321"/>
      <c r="J70" s="321"/>
      <c r="K70" s="321"/>
      <c r="L70" s="321"/>
      <c r="M70" s="321"/>
      <c r="N70" s="321"/>
      <c r="O70" s="321"/>
      <c r="P70" s="321"/>
      <c r="Q70" s="321"/>
    </row>
    <row r="71" spans="1:17" ht="14.25" customHeight="1" x14ac:dyDescent="0.2">
      <c r="A71" s="1054" t="s">
        <v>291</v>
      </c>
      <c r="B71" s="1055"/>
      <c r="C71" s="1056"/>
      <c r="D71" s="95">
        <f>C70*C69</f>
        <v>0</v>
      </c>
      <c r="E71" s="324"/>
      <c r="F71" s="321"/>
      <c r="G71" s="321"/>
      <c r="H71" s="321"/>
      <c r="I71" s="321"/>
      <c r="J71" s="321"/>
      <c r="K71" s="321"/>
      <c r="L71" s="321"/>
      <c r="M71" s="321"/>
      <c r="N71" s="321"/>
      <c r="O71" s="321"/>
      <c r="P71" s="321"/>
      <c r="Q71" s="321"/>
    </row>
    <row r="72" spans="1:17" ht="14.25" customHeight="1" x14ac:dyDescent="0.2">
      <c r="A72" s="96"/>
      <c r="B72" s="64"/>
      <c r="C72" s="64"/>
      <c r="D72" s="101"/>
      <c r="E72" s="324"/>
      <c r="F72" s="321"/>
      <c r="G72" s="321"/>
      <c r="H72" s="321"/>
      <c r="I72" s="321"/>
      <c r="J72" s="321"/>
      <c r="K72" s="321"/>
      <c r="L72" s="321"/>
      <c r="M72" s="321"/>
      <c r="N72" s="321"/>
      <c r="O72" s="321"/>
      <c r="P72" s="321"/>
      <c r="Q72" s="321"/>
    </row>
    <row r="73" spans="1:17" ht="14.25" customHeight="1" x14ac:dyDescent="0.2">
      <c r="A73" s="102" t="s">
        <v>292</v>
      </c>
      <c r="B73" s="64"/>
      <c r="C73" s="64"/>
      <c r="D73" s="97"/>
      <c r="E73" s="324"/>
      <c r="F73" s="321"/>
      <c r="G73" s="321"/>
      <c r="H73" s="321"/>
      <c r="I73" s="321"/>
      <c r="J73" s="321"/>
      <c r="K73" s="321"/>
      <c r="L73" s="321"/>
      <c r="M73" s="321"/>
      <c r="N73" s="321"/>
      <c r="O73" s="321"/>
      <c r="P73" s="321"/>
      <c r="Q73" s="321"/>
    </row>
    <row r="74" spans="1:17" ht="14.25" customHeight="1" thickBot="1" x14ac:dyDescent="0.25">
      <c r="A74" s="98" t="s">
        <v>293</v>
      </c>
      <c r="B74" s="64"/>
      <c r="C74" s="64"/>
      <c r="D74" s="97"/>
      <c r="E74" s="324"/>
      <c r="F74" s="321"/>
      <c r="G74" s="321"/>
      <c r="H74" s="321"/>
      <c r="I74" s="321"/>
      <c r="J74" s="321"/>
      <c r="K74" s="321"/>
      <c r="L74" s="321"/>
      <c r="M74" s="321"/>
      <c r="N74" s="321"/>
      <c r="O74" s="321"/>
      <c r="P74" s="321"/>
      <c r="Q74" s="321"/>
    </row>
    <row r="75" spans="1:17" ht="14.25" customHeight="1" thickBot="1" x14ac:dyDescent="0.25">
      <c r="A75" s="1057" t="s">
        <v>294</v>
      </c>
      <c r="B75" s="1058"/>
      <c r="C75" s="1059"/>
      <c r="D75" s="103">
        <f>MAX(D71,D65)</f>
        <v>0</v>
      </c>
      <c r="E75" s="324"/>
      <c r="F75" s="321"/>
      <c r="G75" s="321"/>
      <c r="H75" s="321"/>
      <c r="I75" s="321"/>
      <c r="J75" s="321"/>
      <c r="K75" s="321"/>
      <c r="L75" s="321"/>
      <c r="M75" s="321"/>
      <c r="N75" s="321"/>
      <c r="O75" s="321"/>
      <c r="P75" s="321"/>
      <c r="Q75" s="321"/>
    </row>
    <row r="76" spans="1:17" x14ac:dyDescent="0.2">
      <c r="A76" s="104"/>
      <c r="B76" s="105"/>
      <c r="C76" s="105"/>
      <c r="D76" s="106"/>
      <c r="E76" s="324"/>
      <c r="F76" s="321"/>
      <c r="G76" s="321"/>
      <c r="H76" s="321"/>
      <c r="I76" s="321"/>
      <c r="J76" s="321"/>
      <c r="K76" s="321"/>
      <c r="L76" s="321"/>
      <c r="M76" s="321"/>
      <c r="N76" s="321"/>
      <c r="O76" s="321"/>
      <c r="P76" s="321"/>
      <c r="Q76" s="321"/>
    </row>
    <row r="77" spans="1:17" ht="13.5" thickBot="1" x14ac:dyDescent="0.25">
      <c r="A77" s="91"/>
      <c r="D77" s="107"/>
      <c r="E77" s="324"/>
      <c r="F77" s="321"/>
      <c r="G77" s="321"/>
      <c r="H77" s="321"/>
      <c r="I77" s="321"/>
      <c r="J77" s="321"/>
      <c r="K77" s="321"/>
      <c r="L77" s="321"/>
      <c r="M77" s="321"/>
      <c r="N77" s="321"/>
      <c r="O77" s="321"/>
      <c r="P77" s="321"/>
      <c r="Q77" s="321"/>
    </row>
    <row r="78" spans="1:17" ht="21.75" customHeight="1" thickBot="1" x14ac:dyDescent="0.25">
      <c r="A78" s="699" t="s">
        <v>643</v>
      </c>
      <c r="B78" s="681"/>
      <c r="C78" s="683" t="s">
        <v>88</v>
      </c>
      <c r="D78" s="682"/>
      <c r="E78" s="324"/>
      <c r="F78" s="321"/>
      <c r="G78" s="321"/>
      <c r="H78" s="321"/>
      <c r="I78" s="321"/>
      <c r="J78" s="321"/>
      <c r="K78" s="321"/>
      <c r="L78" s="321"/>
      <c r="M78" s="321"/>
      <c r="N78" s="321"/>
      <c r="O78" s="321"/>
      <c r="P78" s="321"/>
      <c r="Q78" s="321"/>
    </row>
    <row r="79" spans="1:17" ht="13.5" thickTop="1" x14ac:dyDescent="0.2">
      <c r="A79" s="324"/>
      <c r="C79" s="324"/>
      <c r="D79" s="324"/>
      <c r="E79" s="324"/>
      <c r="F79" s="321"/>
      <c r="G79" s="321"/>
      <c r="H79" s="321"/>
      <c r="I79" s="321"/>
      <c r="J79" s="321"/>
      <c r="K79" s="321"/>
      <c r="L79" s="321"/>
      <c r="M79" s="321"/>
      <c r="N79" s="321"/>
      <c r="O79" s="321"/>
      <c r="P79" s="321"/>
      <c r="Q79" s="321"/>
    </row>
    <row r="80" spans="1:17" x14ac:dyDescent="0.2">
      <c r="A80" s="324" t="s">
        <v>642</v>
      </c>
      <c r="B80" s="324"/>
      <c r="C80" s="324"/>
      <c r="D80" s="324"/>
      <c r="E80" s="324"/>
      <c r="F80" s="321"/>
      <c r="G80" s="321"/>
      <c r="H80" s="321"/>
      <c r="I80" s="321"/>
      <c r="J80" s="321"/>
      <c r="K80" s="321"/>
      <c r="L80" s="321"/>
      <c r="M80" s="321"/>
      <c r="N80" s="321"/>
      <c r="O80" s="321"/>
      <c r="P80" s="321"/>
      <c r="Q80" s="321"/>
    </row>
    <row r="81" spans="1:17" x14ac:dyDescent="0.2">
      <c r="A81" s="324"/>
      <c r="B81" s="324"/>
      <c r="C81" s="324"/>
      <c r="D81" s="324"/>
      <c r="E81" s="324"/>
      <c r="F81" s="321"/>
      <c r="G81" s="321"/>
      <c r="H81" s="321"/>
      <c r="I81" s="321"/>
      <c r="J81" s="321"/>
      <c r="K81" s="321"/>
      <c r="L81" s="321"/>
      <c r="M81" s="321"/>
      <c r="N81" s="321"/>
      <c r="O81" s="321"/>
      <c r="P81" s="321"/>
      <c r="Q81" s="321"/>
    </row>
    <row r="82" spans="1:17" x14ac:dyDescent="0.2">
      <c r="A82" s="324"/>
      <c r="B82" s="324"/>
      <c r="C82" s="324"/>
      <c r="D82" s="324"/>
      <c r="E82" s="324"/>
      <c r="F82" s="321"/>
      <c r="G82" s="321"/>
      <c r="H82" s="321"/>
      <c r="I82" s="321"/>
      <c r="J82" s="321"/>
      <c r="K82" s="321"/>
      <c r="L82" s="321"/>
      <c r="M82" s="321"/>
      <c r="N82" s="321"/>
      <c r="O82" s="321"/>
      <c r="P82" s="321"/>
      <c r="Q82" s="321"/>
    </row>
    <row r="83" spans="1:17" x14ac:dyDescent="0.2">
      <c r="A83" s="324"/>
      <c r="B83" s="324"/>
      <c r="C83" s="324"/>
      <c r="D83" s="324"/>
      <c r="E83" s="324"/>
      <c r="F83" s="321"/>
      <c r="G83" s="321"/>
      <c r="H83" s="321"/>
      <c r="I83" s="321"/>
      <c r="J83" s="321"/>
      <c r="K83" s="321"/>
      <c r="L83" s="321"/>
      <c r="M83" s="321"/>
      <c r="N83" s="321"/>
      <c r="O83" s="321"/>
      <c r="P83" s="321"/>
      <c r="Q83" s="321"/>
    </row>
  </sheetData>
  <protectedRanges>
    <protectedRange password="CC3D" sqref="D20 D27 D29 D39 C46 C48 D50 C57:C60 C63:C64 D65 C69:C70 D71:D72 D75" name="Plage1"/>
  </protectedRanges>
  <mergeCells count="9">
    <mergeCell ref="A71:C71"/>
    <mergeCell ref="A75:C75"/>
    <mergeCell ref="A6:B6"/>
    <mergeCell ref="A2:D2"/>
    <mergeCell ref="A39:C39"/>
    <mergeCell ref="A50:C50"/>
    <mergeCell ref="A63:B63"/>
    <mergeCell ref="A65:C65"/>
    <mergeCell ref="A69:B69"/>
  </mergeCells>
  <pageMargins left="0.70866141732283472" right="0.70866141732283472" top="0.74803149606299213" bottom="0.74803149606299213" header="0.31496062992125984" footer="0.31496062992125984"/>
  <pageSetup paperSize="122" scale="46" orientation="landscape" r:id="rId1"/>
  <headerFooter>
    <oddFooter>&amp;L&amp;8Programme de financement des infrastructures (PFI)
Ministère de la Famille&amp;R&amp;G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58F43-DC16-46DB-89BA-677B3E76EFCD}">
  <sheetPr codeName="Feuil2">
    <pageSetUpPr fitToPage="1"/>
  </sheetPr>
  <dimension ref="B1:M34"/>
  <sheetViews>
    <sheetView showGridLines="0" view="pageLayout" zoomScaleNormal="100" workbookViewId="0">
      <selection activeCell="B7" sqref="B7"/>
    </sheetView>
  </sheetViews>
  <sheetFormatPr baseColWidth="10" defaultColWidth="11.42578125" defaultRowHeight="15" x14ac:dyDescent="0.25"/>
  <cols>
    <col min="1" max="1" width="1.140625" customWidth="1"/>
    <col min="2" max="2" width="25.7109375" customWidth="1"/>
    <col min="8" max="8" width="24.7109375" customWidth="1"/>
    <col min="13" max="13" width="22.28515625" customWidth="1"/>
  </cols>
  <sheetData>
    <row r="1" spans="2:13" ht="33" customHeight="1" x14ac:dyDescent="0.25">
      <c r="B1" s="534" t="s">
        <v>593</v>
      </c>
    </row>
    <row r="2" spans="2:13" ht="28.5" x14ac:dyDescent="0.45">
      <c r="B2" s="745" t="s">
        <v>595</v>
      </c>
      <c r="C2" s="745"/>
      <c r="D2" s="745"/>
      <c r="E2" s="745"/>
      <c r="F2" s="745"/>
      <c r="G2" s="745"/>
      <c r="H2" s="745"/>
      <c r="I2" s="745"/>
      <c r="J2" s="745"/>
      <c r="K2" s="745"/>
      <c r="L2" s="745"/>
      <c r="M2" s="745"/>
    </row>
    <row r="3" spans="2:13" ht="4.5" customHeight="1" x14ac:dyDescent="0.25"/>
    <row r="4" spans="2:13" ht="18" customHeight="1" x14ac:dyDescent="0.25">
      <c r="B4" s="470" t="s">
        <v>631</v>
      </c>
      <c r="C4" s="734" t="s">
        <v>0</v>
      </c>
      <c r="D4" s="734"/>
      <c r="E4" s="734"/>
      <c r="F4" s="734"/>
      <c r="G4" s="734"/>
      <c r="H4" s="734"/>
      <c r="I4" s="734" t="s">
        <v>1</v>
      </c>
      <c r="J4" s="734"/>
      <c r="K4" s="734"/>
      <c r="L4" s="734"/>
      <c r="M4" s="734"/>
    </row>
    <row r="5" spans="2:13" ht="3.75" customHeight="1" x14ac:dyDescent="0.25">
      <c r="B5" s="748"/>
      <c r="C5" s="748"/>
      <c r="D5" s="748"/>
      <c r="E5" s="748"/>
      <c r="F5" s="748"/>
      <c r="G5" s="748"/>
      <c r="H5" s="748"/>
    </row>
    <row r="6" spans="2:13" ht="36" customHeight="1" x14ac:dyDescent="0.25">
      <c r="B6" s="426" t="s">
        <v>2</v>
      </c>
      <c r="C6" s="742" t="s">
        <v>633</v>
      </c>
      <c r="D6" s="743"/>
      <c r="E6" s="743"/>
      <c r="F6" s="743"/>
      <c r="G6" s="743"/>
      <c r="H6" s="743"/>
      <c r="I6" s="743"/>
      <c r="J6" s="743"/>
      <c r="K6" s="743"/>
      <c r="L6" s="743"/>
      <c r="M6" s="744"/>
    </row>
    <row r="7" spans="2:13" ht="24" customHeight="1" x14ac:dyDescent="0.25">
      <c r="B7" s="426" t="s">
        <v>3</v>
      </c>
      <c r="C7" s="746" t="s">
        <v>634</v>
      </c>
      <c r="D7" s="746"/>
      <c r="E7" s="746"/>
      <c r="F7" s="746"/>
      <c r="G7" s="746"/>
      <c r="H7" s="746"/>
      <c r="I7" s="739" t="s">
        <v>4</v>
      </c>
      <c r="J7" s="740"/>
      <c r="K7" s="740"/>
      <c r="L7" s="740"/>
      <c r="M7" s="741"/>
    </row>
    <row r="8" spans="2:13" ht="31.5" customHeight="1" x14ac:dyDescent="0.25">
      <c r="B8" s="722" t="s">
        <v>629</v>
      </c>
      <c r="C8" s="739" t="s">
        <v>628</v>
      </c>
      <c r="D8" s="740"/>
      <c r="E8" s="740"/>
      <c r="F8" s="740"/>
      <c r="G8" s="740"/>
      <c r="H8" s="740"/>
      <c r="I8" s="740"/>
      <c r="J8" s="740"/>
      <c r="K8" s="740"/>
      <c r="L8" s="740"/>
      <c r="M8" s="741"/>
    </row>
    <row r="9" spans="2:13" ht="45.75" customHeight="1" x14ac:dyDescent="0.25">
      <c r="B9" s="426" t="s">
        <v>5</v>
      </c>
      <c r="C9" s="747" t="s">
        <v>6</v>
      </c>
      <c r="D9" s="747"/>
      <c r="E9" s="747"/>
      <c r="F9" s="747"/>
      <c r="G9" s="747"/>
      <c r="H9" s="747"/>
      <c r="I9" s="736" t="s">
        <v>635</v>
      </c>
      <c r="J9" s="737"/>
      <c r="K9" s="737"/>
      <c r="L9" s="737"/>
      <c r="M9" s="738"/>
    </row>
    <row r="10" spans="2:13" ht="31.5" customHeight="1" x14ac:dyDescent="0.25">
      <c r="B10" s="426" t="s">
        <v>7</v>
      </c>
      <c r="C10" s="747" t="s">
        <v>8</v>
      </c>
      <c r="D10" s="747"/>
      <c r="E10" s="747"/>
      <c r="F10" s="747"/>
      <c r="G10" s="747"/>
      <c r="H10" s="747"/>
      <c r="I10" s="736" t="s">
        <v>630</v>
      </c>
      <c r="J10" s="737"/>
      <c r="K10" s="737"/>
      <c r="L10" s="737"/>
      <c r="M10" s="738"/>
    </row>
    <row r="11" spans="2:13" ht="35.25" customHeight="1" x14ac:dyDescent="0.25">
      <c r="B11" s="426" t="s">
        <v>9</v>
      </c>
      <c r="C11" s="739" t="s">
        <v>10</v>
      </c>
      <c r="D11" s="740"/>
      <c r="E11" s="740"/>
      <c r="F11" s="740"/>
      <c r="G11" s="740"/>
      <c r="H11" s="741"/>
      <c r="I11" s="736" t="s">
        <v>570</v>
      </c>
      <c r="J11" s="737"/>
      <c r="K11" s="737"/>
      <c r="L11" s="737"/>
      <c r="M11" s="738"/>
    </row>
    <row r="12" spans="2:13" ht="33" customHeight="1" x14ac:dyDescent="0.25">
      <c r="B12" s="535" t="s">
        <v>656</v>
      </c>
      <c r="C12" s="735" t="s">
        <v>564</v>
      </c>
      <c r="D12" s="735"/>
      <c r="E12" s="735"/>
      <c r="F12" s="735"/>
      <c r="G12" s="735"/>
      <c r="H12" s="735"/>
      <c r="I12" s="736" t="s">
        <v>569</v>
      </c>
      <c r="J12" s="737"/>
      <c r="K12" s="737"/>
      <c r="L12" s="737"/>
      <c r="M12" s="738"/>
    </row>
    <row r="13" spans="2:13" ht="38.25" customHeight="1" x14ac:dyDescent="0.25">
      <c r="B13" s="535" t="s">
        <v>657</v>
      </c>
      <c r="C13" s="735" t="s">
        <v>565</v>
      </c>
      <c r="D13" s="735"/>
      <c r="E13" s="735"/>
      <c r="F13" s="735"/>
      <c r="G13" s="735"/>
      <c r="H13" s="735"/>
      <c r="I13" s="736" t="s">
        <v>571</v>
      </c>
      <c r="J13" s="737"/>
      <c r="K13" s="737"/>
      <c r="L13" s="737"/>
      <c r="M13" s="738"/>
    </row>
    <row r="14" spans="2:13" ht="41.25" customHeight="1" x14ac:dyDescent="0.25">
      <c r="B14" s="535" t="s">
        <v>658</v>
      </c>
      <c r="C14" s="735" t="s">
        <v>566</v>
      </c>
      <c r="D14" s="735"/>
      <c r="E14" s="735"/>
      <c r="F14" s="735"/>
      <c r="G14" s="735"/>
      <c r="H14" s="735"/>
      <c r="I14" s="736" t="s">
        <v>572</v>
      </c>
      <c r="J14" s="737"/>
      <c r="K14" s="737"/>
      <c r="L14" s="737"/>
      <c r="M14" s="738"/>
    </row>
    <row r="15" spans="2:13" ht="30.75" customHeight="1" x14ac:dyDescent="0.25">
      <c r="B15" s="426" t="s">
        <v>11</v>
      </c>
      <c r="C15" s="735" t="s">
        <v>12</v>
      </c>
      <c r="D15" s="735"/>
      <c r="E15" s="735"/>
      <c r="F15" s="735"/>
      <c r="G15" s="735"/>
      <c r="H15" s="735"/>
      <c r="I15" s="753" t="s">
        <v>636</v>
      </c>
      <c r="J15" s="754"/>
      <c r="K15" s="754"/>
      <c r="L15" s="754"/>
      <c r="M15" s="755"/>
    </row>
    <row r="16" spans="2:13" ht="36.75" customHeight="1" x14ac:dyDescent="0.25">
      <c r="B16" s="535" t="s">
        <v>659</v>
      </c>
      <c r="C16" s="735" t="s">
        <v>13</v>
      </c>
      <c r="D16" s="735"/>
      <c r="E16" s="735"/>
      <c r="F16" s="735"/>
      <c r="G16" s="735"/>
      <c r="H16" s="735"/>
      <c r="I16" s="742" t="s">
        <v>568</v>
      </c>
      <c r="J16" s="743"/>
      <c r="K16" s="743"/>
      <c r="L16" s="743"/>
      <c r="M16" s="744"/>
    </row>
    <row r="17" spans="2:13" ht="34.5" customHeight="1" x14ac:dyDescent="0.25">
      <c r="B17" s="426" t="s">
        <v>14</v>
      </c>
      <c r="C17" s="739" t="s">
        <v>15</v>
      </c>
      <c r="D17" s="740"/>
      <c r="E17" s="740"/>
      <c r="F17" s="740"/>
      <c r="G17" s="740"/>
      <c r="H17" s="741"/>
      <c r="I17" s="742" t="s">
        <v>596</v>
      </c>
      <c r="J17" s="743"/>
      <c r="K17" s="743"/>
      <c r="L17" s="743"/>
      <c r="M17" s="744"/>
    </row>
    <row r="18" spans="2:13" ht="24" customHeight="1" x14ac:dyDescent="0.25">
      <c r="B18" s="426" t="s">
        <v>16</v>
      </c>
      <c r="C18" s="735" t="s">
        <v>17</v>
      </c>
      <c r="D18" s="735"/>
      <c r="E18" s="735"/>
      <c r="F18" s="735"/>
      <c r="G18" s="735"/>
      <c r="H18" s="735"/>
      <c r="I18" s="742" t="s">
        <v>4</v>
      </c>
      <c r="J18" s="743"/>
      <c r="K18" s="743"/>
      <c r="L18" s="743"/>
      <c r="M18" s="744"/>
    </row>
    <row r="19" spans="2:13" ht="24" customHeight="1" x14ac:dyDescent="0.25">
      <c r="B19" s="426" t="s">
        <v>18</v>
      </c>
      <c r="C19" s="735" t="s">
        <v>19</v>
      </c>
      <c r="D19" s="735"/>
      <c r="E19" s="735"/>
      <c r="F19" s="735"/>
      <c r="G19" s="735"/>
      <c r="H19" s="735"/>
      <c r="I19" s="742" t="s">
        <v>4</v>
      </c>
      <c r="J19" s="743"/>
      <c r="K19" s="743"/>
      <c r="L19" s="743"/>
      <c r="M19" s="744"/>
    </row>
    <row r="20" spans="2:13" ht="24" customHeight="1" x14ac:dyDescent="0.25">
      <c r="B20" s="426" t="s">
        <v>20</v>
      </c>
      <c r="C20" s="735" t="s">
        <v>21</v>
      </c>
      <c r="D20" s="735"/>
      <c r="E20" s="735"/>
      <c r="F20" s="735"/>
      <c r="G20" s="735"/>
      <c r="H20" s="735"/>
      <c r="I20" s="742" t="s">
        <v>4</v>
      </c>
      <c r="J20" s="743"/>
      <c r="K20" s="743"/>
      <c r="L20" s="743"/>
      <c r="M20" s="744"/>
    </row>
    <row r="21" spans="2:13" ht="36.75" customHeight="1" x14ac:dyDescent="0.25">
      <c r="B21" s="426" t="s">
        <v>22</v>
      </c>
      <c r="C21" s="735" t="s">
        <v>23</v>
      </c>
      <c r="D21" s="735"/>
      <c r="E21" s="735"/>
      <c r="F21" s="735"/>
      <c r="G21" s="735"/>
      <c r="H21" s="735"/>
      <c r="I21" s="736" t="s">
        <v>562</v>
      </c>
      <c r="J21" s="737"/>
      <c r="K21" s="737"/>
      <c r="L21" s="737"/>
      <c r="M21" s="738"/>
    </row>
    <row r="22" spans="2:13" ht="24" customHeight="1" x14ac:dyDescent="0.25">
      <c r="B22" s="426" t="s">
        <v>24</v>
      </c>
      <c r="C22" s="749" t="s">
        <v>557</v>
      </c>
      <c r="D22" s="749"/>
      <c r="E22" s="749"/>
      <c r="F22" s="749"/>
      <c r="G22" s="749"/>
      <c r="H22" s="749"/>
      <c r="I22" s="750" t="s">
        <v>632</v>
      </c>
      <c r="J22" s="751"/>
      <c r="K22" s="751"/>
      <c r="L22" s="751"/>
      <c r="M22" s="752"/>
    </row>
    <row r="23" spans="2:13" ht="24" customHeight="1" x14ac:dyDescent="0.25">
      <c r="B23" s="426" t="s">
        <v>25</v>
      </c>
      <c r="C23" s="735" t="s">
        <v>26</v>
      </c>
      <c r="D23" s="735"/>
      <c r="E23" s="735"/>
      <c r="F23" s="735"/>
      <c r="G23" s="735"/>
      <c r="H23" s="735"/>
      <c r="I23" s="736" t="s">
        <v>4</v>
      </c>
      <c r="J23" s="737"/>
      <c r="K23" s="737"/>
      <c r="L23" s="737"/>
      <c r="M23" s="738"/>
    </row>
    <row r="24" spans="2:13" ht="24" customHeight="1" x14ac:dyDescent="0.25">
      <c r="B24" s="426" t="s">
        <v>27</v>
      </c>
      <c r="C24" s="735" t="s">
        <v>28</v>
      </c>
      <c r="D24" s="735"/>
      <c r="E24" s="735"/>
      <c r="F24" s="735"/>
      <c r="G24" s="735"/>
      <c r="H24" s="735"/>
      <c r="I24" s="736" t="s">
        <v>4</v>
      </c>
      <c r="J24" s="737"/>
      <c r="K24" s="737"/>
      <c r="L24" s="737"/>
      <c r="M24" s="738"/>
    </row>
    <row r="25" spans="2:13" ht="28.5" customHeight="1" x14ac:dyDescent="0.25">
      <c r="B25" s="426" t="s">
        <v>29</v>
      </c>
      <c r="C25" s="747" t="s">
        <v>30</v>
      </c>
      <c r="D25" s="747"/>
      <c r="E25" s="747"/>
      <c r="F25" s="747"/>
      <c r="G25" s="747"/>
      <c r="H25" s="747"/>
      <c r="I25" s="736" t="s">
        <v>31</v>
      </c>
      <c r="J25" s="737"/>
      <c r="K25" s="737"/>
      <c r="L25" s="737"/>
      <c r="M25" s="738"/>
    </row>
    <row r="26" spans="2:13" ht="24" customHeight="1" x14ac:dyDescent="0.25">
      <c r="B26" s="426" t="s">
        <v>32</v>
      </c>
      <c r="C26" s="735" t="s">
        <v>33</v>
      </c>
      <c r="D26" s="735"/>
      <c r="E26" s="735"/>
      <c r="F26" s="735"/>
      <c r="G26" s="735"/>
      <c r="H26" s="735"/>
      <c r="I26" s="736" t="s">
        <v>34</v>
      </c>
      <c r="J26" s="737"/>
      <c r="K26" s="737"/>
      <c r="L26" s="737"/>
      <c r="M26" s="738"/>
    </row>
    <row r="27" spans="2:13" ht="24" customHeight="1" x14ac:dyDescent="0.25">
      <c r="B27" s="426" t="s">
        <v>35</v>
      </c>
      <c r="C27" s="735" t="s">
        <v>36</v>
      </c>
      <c r="D27" s="735"/>
      <c r="E27" s="735"/>
      <c r="F27" s="735"/>
      <c r="G27" s="735"/>
      <c r="H27" s="735"/>
      <c r="I27" s="742" t="s">
        <v>37</v>
      </c>
      <c r="J27" s="743"/>
      <c r="K27" s="743"/>
      <c r="L27" s="743"/>
      <c r="M27" s="744"/>
    </row>
    <row r="28" spans="2:13" ht="24" customHeight="1" x14ac:dyDescent="0.25">
      <c r="B28" s="426" t="s">
        <v>38</v>
      </c>
      <c r="C28" s="739" t="s">
        <v>36</v>
      </c>
      <c r="D28" s="740"/>
      <c r="E28" s="740"/>
      <c r="F28" s="740"/>
      <c r="G28" s="740"/>
      <c r="H28" s="741"/>
      <c r="I28" s="742" t="s">
        <v>567</v>
      </c>
      <c r="J28" s="743"/>
      <c r="K28" s="743"/>
      <c r="L28" s="743"/>
      <c r="M28" s="744"/>
    </row>
    <row r="29" spans="2:13" ht="24" customHeight="1" x14ac:dyDescent="0.25">
      <c r="B29" s="426" t="s">
        <v>39</v>
      </c>
      <c r="C29" s="735" t="s">
        <v>590</v>
      </c>
      <c r="D29" s="735"/>
      <c r="E29" s="735"/>
      <c r="F29" s="735"/>
      <c r="G29" s="735"/>
      <c r="H29" s="735"/>
      <c r="I29" s="742" t="s">
        <v>4</v>
      </c>
      <c r="J29" s="743"/>
      <c r="K29" s="743"/>
      <c r="L29" s="743"/>
      <c r="M29" s="744"/>
    </row>
    <row r="30" spans="2:13" ht="24" customHeight="1" x14ac:dyDescent="0.25">
      <c r="B30" s="535" t="s">
        <v>41</v>
      </c>
      <c r="C30" s="735" t="s">
        <v>40</v>
      </c>
      <c r="D30" s="735"/>
      <c r="E30" s="735"/>
      <c r="F30" s="735"/>
      <c r="G30" s="735"/>
      <c r="H30" s="735"/>
      <c r="I30" s="742" t="s">
        <v>4</v>
      </c>
      <c r="J30" s="743"/>
      <c r="K30" s="743"/>
      <c r="L30" s="743"/>
      <c r="M30" s="744"/>
    </row>
    <row r="31" spans="2:13" ht="24" customHeight="1" x14ac:dyDescent="0.25">
      <c r="B31" s="535" t="s">
        <v>44</v>
      </c>
      <c r="C31" s="735" t="s">
        <v>42</v>
      </c>
      <c r="D31" s="735"/>
      <c r="E31" s="735"/>
      <c r="F31" s="735"/>
      <c r="G31" s="735"/>
      <c r="H31" s="735"/>
      <c r="I31" s="742" t="s">
        <v>43</v>
      </c>
      <c r="J31" s="743"/>
      <c r="K31" s="743"/>
      <c r="L31" s="743"/>
      <c r="M31" s="744"/>
    </row>
    <row r="32" spans="2:13" ht="37.5" customHeight="1" x14ac:dyDescent="0.25">
      <c r="B32" s="535" t="s">
        <v>46</v>
      </c>
      <c r="C32" s="735" t="s">
        <v>45</v>
      </c>
      <c r="D32" s="735"/>
      <c r="E32" s="735"/>
      <c r="F32" s="735"/>
      <c r="G32" s="735"/>
      <c r="H32" s="735"/>
      <c r="I32" s="736" t="s">
        <v>563</v>
      </c>
      <c r="J32" s="737"/>
      <c r="K32" s="737"/>
      <c r="L32" s="737"/>
      <c r="M32" s="738"/>
    </row>
    <row r="33" spans="2:13" ht="30" customHeight="1" x14ac:dyDescent="0.25">
      <c r="B33" s="535" t="s">
        <v>591</v>
      </c>
      <c r="C33" s="735" t="s">
        <v>47</v>
      </c>
      <c r="D33" s="735"/>
      <c r="E33" s="735"/>
      <c r="F33" s="735"/>
      <c r="G33" s="735"/>
      <c r="H33" s="735"/>
      <c r="I33" s="736" t="s">
        <v>637</v>
      </c>
      <c r="J33" s="737"/>
      <c r="K33" s="737"/>
      <c r="L33" s="737"/>
      <c r="M33" s="738"/>
    </row>
    <row r="34" spans="2:13" ht="11.25" customHeight="1" x14ac:dyDescent="0.25">
      <c r="B34" s="430"/>
      <c r="C34" s="756"/>
      <c r="D34" s="756"/>
      <c r="E34" s="756"/>
      <c r="F34" s="756"/>
      <c r="G34" s="756"/>
      <c r="H34" s="756"/>
    </row>
  </sheetData>
  <mergeCells count="59">
    <mergeCell ref="I30:M30"/>
    <mergeCell ref="I31:M31"/>
    <mergeCell ref="I32:M32"/>
    <mergeCell ref="I33:M33"/>
    <mergeCell ref="C11:H11"/>
    <mergeCell ref="I11:M11"/>
    <mergeCell ref="C28:H28"/>
    <mergeCell ref="I28:M28"/>
    <mergeCell ref="I23:M23"/>
    <mergeCell ref="I24:M24"/>
    <mergeCell ref="I25:M25"/>
    <mergeCell ref="I26:M26"/>
    <mergeCell ref="I27:M27"/>
    <mergeCell ref="I18:M18"/>
    <mergeCell ref="I19:M19"/>
    <mergeCell ref="I20:M20"/>
    <mergeCell ref="C26:H26"/>
    <mergeCell ref="C34:H34"/>
    <mergeCell ref="C27:H27"/>
    <mergeCell ref="C30:H30"/>
    <mergeCell ref="C31:H31"/>
    <mergeCell ref="C32:H32"/>
    <mergeCell ref="C33:H33"/>
    <mergeCell ref="C29:H29"/>
    <mergeCell ref="C24:H24"/>
    <mergeCell ref="C25:H25"/>
    <mergeCell ref="I22:M22"/>
    <mergeCell ref="I12:M12"/>
    <mergeCell ref="I13:M13"/>
    <mergeCell ref="I14:M14"/>
    <mergeCell ref="I15:M15"/>
    <mergeCell ref="I16:M16"/>
    <mergeCell ref="C19:H19"/>
    <mergeCell ref="C20:H20"/>
    <mergeCell ref="C21:H21"/>
    <mergeCell ref="C16:H16"/>
    <mergeCell ref="I29:M29"/>
    <mergeCell ref="B2:M2"/>
    <mergeCell ref="C17:H17"/>
    <mergeCell ref="I17:M17"/>
    <mergeCell ref="C4:H4"/>
    <mergeCell ref="C7:H7"/>
    <mergeCell ref="C9:H9"/>
    <mergeCell ref="B5:H5"/>
    <mergeCell ref="C10:H10"/>
    <mergeCell ref="C12:H12"/>
    <mergeCell ref="C13:H13"/>
    <mergeCell ref="C14:H14"/>
    <mergeCell ref="C15:H15"/>
    <mergeCell ref="C6:M6"/>
    <mergeCell ref="C22:H22"/>
    <mergeCell ref="C23:H23"/>
    <mergeCell ref="I4:M4"/>
    <mergeCell ref="C18:H18"/>
    <mergeCell ref="I10:M10"/>
    <mergeCell ref="I21:M21"/>
    <mergeCell ref="C8:M8"/>
    <mergeCell ref="I7:M7"/>
    <mergeCell ref="I9:M9"/>
  </mergeCells>
  <hyperlinks>
    <hyperlink ref="B7" location="'Annexe 1'!A1" display="Annexe 1" xr:uid="{A2211548-0FA2-44DB-A862-10A3A2C7C006}"/>
    <hyperlink ref="B9" location="'Annexe 2_DV#1'!A1" display="DV#1" xr:uid="{1047F966-CBDC-464A-B389-755D5EA07266}"/>
    <hyperlink ref="B10" location="'Annexe 2_DV#2 '!A1" display="Annexe 2 - DV#2" xr:uid="{311CE590-03CE-4ACB-A9AD-1FE6E4E6C3B5}"/>
    <hyperlink ref="B11" location="'Annexe 2_DV#T ou DV#P'!A1" display="Annexe 2 - DV#T ou DV#P" xr:uid="{D7EDE63D-9496-492F-BAFF-9107320D469D}"/>
    <hyperlink ref="B15" location="'Annexe 2_RD#5'!A1" display="Annexe 2 - RD#5" xr:uid="{20949604-1750-45A1-AF22-05D104C385DF}"/>
    <hyperlink ref="B18" location="'Annexe 3'!A1" display="Annexe 3" xr:uid="{FE62BE66-0E37-4FE0-98C8-638E5409DA05}"/>
    <hyperlink ref="B19" location="'Annexe 4'!A1" display="Annexe 4" xr:uid="{CC2A1B70-A361-46FE-9D5A-AF8FCF171A84}"/>
    <hyperlink ref="B20" location="'Annexe 5'!A1" display="Annexe 5" xr:uid="{72DCBD11-C22C-45FD-B65F-B97E702F2F8B}"/>
    <hyperlink ref="B21" location="'Annexe 6'!A1" display="Annexe 6" xr:uid="{2D9BDF2A-8492-4E02-A9EA-1834F7E38778}"/>
    <hyperlink ref="B22" location="'Annexe 7_modalités'!A1" display="Annexe 7" xr:uid="{AC99FBF0-7940-459F-8189-7B5C435DF432}"/>
    <hyperlink ref="B23" location="'Annexe 8'!A1" display="Annexe 8" xr:uid="{00E4583B-4F65-4C2C-8659-2C90DEDF14C4}"/>
    <hyperlink ref="B24" location="'Annexe 9'!A1" display="Annexe 9" xr:uid="{6A06664E-D258-467C-8EA3-3B676B411043}"/>
    <hyperlink ref="B25" location="'Annexe 10'!A1" display="Annexe 10" xr:uid="{2CED9AA5-A6AC-48FA-9013-88AFEFDD21EB}"/>
    <hyperlink ref="B26" location="'Annexe 11_Autres dépenses '!A1" display="Annexe 11" xr:uid="{FF0D5F9E-E8FD-4F0C-B62E-4D6FB6112165}"/>
    <hyperlink ref="B27" location="'Annexe 12.1_Budget préliminaire'!A1" display="Annexe 12.1" xr:uid="{93F2A859-6DA1-4D7E-84B1-937C1B9F07C6}"/>
    <hyperlink ref="B28" location="'Annexe 12.2_Financement Projet'!A1" display="Annexe 12.2" xr:uid="{AF3A6349-F31B-4225-A66F-A4937F00DB81}"/>
    <hyperlink ref="B6" location="Sommaire_Versements!A1" display="Sommaire_Versements" xr:uid="{4CC4AF11-2753-495B-885F-AB19A4185D6D}"/>
    <hyperlink ref="B17" location="'Suivi du budget'!A1" display="Suivi des coûts du projet" xr:uid="{CF59A854-A328-4670-AA4B-F61A6628E5B1}"/>
    <hyperlink ref="B29" location="'Annexe 13'!A1" display="Annexe 13" xr:uid="{FAA73901-CD9B-482A-A2A6-551DF3C9B20D}"/>
    <hyperlink ref="B30" location="'Annexe 14'!A1" display="Annexe 14" xr:uid="{43EC22CF-8EF3-49B8-A82D-7F72049961AB}"/>
    <hyperlink ref="B31" location="'Annexe 15'!A1" display="Annexe 15" xr:uid="{AD5D607D-E3C7-4033-AD66-8B6B071FCB8F}"/>
    <hyperlink ref="B32" location="'Annexe 16'!A1" display="Annexe 16" xr:uid="{DA4A2E4B-5581-45B2-BE1C-73485167D1C7}"/>
    <hyperlink ref="B33" location="'Annexe 17_Budget final'!A1" display="Annexe 17" xr:uid="{8FBC0874-CFA5-465E-8F93-6B3836A38904}"/>
    <hyperlink ref="C22:H22" location="'Annexe 7_calcul'!A1" display="Calcul de la mise de fonds" xr:uid="{0828AB07-2D41-4675-8CFE-E8093AD8E291}"/>
    <hyperlink ref="B12" location="'Annexe 2_DV#3-RD#2 '!A1" display="Annexe 2 - DV#3-RD#2" xr:uid="{6E7BCF2C-C9D6-4EDF-B9CB-8C4290905E54}"/>
    <hyperlink ref="B13" location="'Annexe 2_DV#4-RD#3 '!A1" display="Annexe 2 - DV#4-RD#3" xr:uid="{9FA623DD-4FE3-4504-984C-B6EC2F1D9400}"/>
    <hyperlink ref="B14" location="'Annexe 2_DV#5-RD#4 '!A1" display="Annexe 2 - DV#5-RD#4" xr:uid="{5A0881A3-0F03-45F1-BAD3-6361C539125E}"/>
    <hyperlink ref="B16" location="'Annexe 2_DV#6-RD#6 '!A1" display="Annexe 2 - DV#6-RD#6" xr:uid="{AF7C865B-34EE-452C-B910-3080610EE190}"/>
  </hyperlinks>
  <pageMargins left="0.70866141732283472" right="0.70866141732283472" top="0.74803149606299213" bottom="0.74803149606299213" header="0.31496062992125984" footer="0.31496062992125984"/>
  <pageSetup paperSize="122" scale="55" orientation="landscape" r:id="rId1"/>
  <headerFooter>
    <oddFooter>&amp;L&amp;8Programme de financement des infrastructures (PFI)
Ministère de la Famille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84AE8-D7A8-4919-8DD2-460A1EBB1CA2}">
  <sheetPr codeName="Feuil20">
    <pageSetUpPr fitToPage="1"/>
  </sheetPr>
  <dimension ref="B2:O18"/>
  <sheetViews>
    <sheetView view="pageLayout" topLeftCell="A10" zoomScaleNormal="100" workbookViewId="0">
      <selection activeCell="Q8" sqref="Q8"/>
    </sheetView>
  </sheetViews>
  <sheetFormatPr baseColWidth="10" defaultColWidth="11.42578125" defaultRowHeight="15" x14ac:dyDescent="0.25"/>
  <cols>
    <col min="1" max="1" width="1.85546875" customWidth="1"/>
  </cols>
  <sheetData>
    <row r="2" spans="2:15" ht="18.75" x14ac:dyDescent="0.3">
      <c r="B2" s="1004" t="s">
        <v>528</v>
      </c>
      <c r="C2" s="1004"/>
      <c r="D2" s="1004"/>
      <c r="E2" s="1004"/>
      <c r="F2" s="1004"/>
      <c r="G2" s="1004"/>
      <c r="H2" s="1004"/>
      <c r="I2" s="1004"/>
      <c r="J2" s="1004"/>
      <c r="K2" s="1004"/>
      <c r="L2" s="1004"/>
      <c r="M2" s="1004"/>
      <c r="N2" s="1004"/>
      <c r="O2" s="1004"/>
    </row>
    <row r="3" spans="2:15" ht="6" customHeight="1" x14ac:dyDescent="0.25"/>
    <row r="4" spans="2:15" ht="36" customHeight="1" x14ac:dyDescent="0.25">
      <c r="B4" s="849" t="s">
        <v>295</v>
      </c>
      <c r="C4" s="850"/>
      <c r="D4" s="850"/>
      <c r="E4" s="850"/>
      <c r="F4" s="850"/>
      <c r="G4" s="850"/>
      <c r="H4" s="850"/>
      <c r="I4" s="850"/>
      <c r="J4" s="850"/>
      <c r="K4" s="850"/>
      <c r="L4" s="850"/>
      <c r="M4" s="850"/>
      <c r="N4" s="850"/>
      <c r="O4" s="851"/>
    </row>
    <row r="5" spans="2:15" ht="15.75" x14ac:dyDescent="0.25">
      <c r="B5" s="1070" t="s">
        <v>296</v>
      </c>
      <c r="C5" s="1071"/>
      <c r="D5" s="1071"/>
      <c r="E5" s="1071"/>
      <c r="F5" s="1071"/>
      <c r="G5" s="1071"/>
      <c r="H5" s="1071"/>
      <c r="I5" s="1071"/>
      <c r="J5" s="1071"/>
      <c r="K5" s="1071"/>
      <c r="L5" s="1071"/>
      <c r="M5" s="1071"/>
      <c r="N5" s="1071"/>
      <c r="O5" s="1072"/>
    </row>
    <row r="6" spans="2:15" ht="79.5" customHeight="1" x14ac:dyDescent="0.25">
      <c r="B6" s="852" t="s">
        <v>297</v>
      </c>
      <c r="C6" s="1073"/>
      <c r="D6" s="1073"/>
      <c r="E6" s="1073"/>
      <c r="F6" s="1073"/>
      <c r="G6" s="1073"/>
      <c r="H6" s="1073"/>
      <c r="I6" s="1073"/>
      <c r="J6" s="1073"/>
      <c r="K6" s="1073"/>
      <c r="L6" s="1073"/>
      <c r="M6" s="1073"/>
      <c r="N6" s="1073"/>
      <c r="O6" s="1074"/>
    </row>
    <row r="7" spans="2:15" ht="15.75" x14ac:dyDescent="0.25">
      <c r="B7" s="1070" t="s">
        <v>298</v>
      </c>
      <c r="C7" s="1071"/>
      <c r="D7" s="1071"/>
      <c r="E7" s="1071"/>
      <c r="F7" s="1071"/>
      <c r="G7" s="1071"/>
      <c r="H7" s="1071"/>
      <c r="I7" s="1071"/>
      <c r="J7" s="1071"/>
      <c r="K7" s="1071"/>
      <c r="L7" s="1071"/>
      <c r="M7" s="1071"/>
      <c r="N7" s="1071"/>
      <c r="O7" s="1072"/>
    </row>
    <row r="8" spans="2:15" ht="200.25" customHeight="1" x14ac:dyDescent="0.25">
      <c r="B8" s="852" t="s">
        <v>299</v>
      </c>
      <c r="C8" s="853"/>
      <c r="D8" s="853"/>
      <c r="E8" s="853"/>
      <c r="F8" s="853"/>
      <c r="G8" s="853"/>
      <c r="H8" s="853"/>
      <c r="I8" s="853"/>
      <c r="J8" s="853"/>
      <c r="K8" s="853"/>
      <c r="L8" s="853"/>
      <c r="M8" s="853"/>
      <c r="N8" s="853"/>
      <c r="O8" s="854"/>
    </row>
    <row r="9" spans="2:15" ht="15.75" x14ac:dyDescent="0.25">
      <c r="B9" s="1070" t="s">
        <v>300</v>
      </c>
      <c r="C9" s="1071"/>
      <c r="D9" s="1071"/>
      <c r="E9" s="1071"/>
      <c r="F9" s="1071"/>
      <c r="G9" s="1071"/>
      <c r="H9" s="1071"/>
      <c r="I9" s="1071"/>
      <c r="J9" s="1071"/>
      <c r="K9" s="1071"/>
      <c r="L9" s="1071"/>
      <c r="M9" s="1071"/>
      <c r="N9" s="1071"/>
      <c r="O9" s="1072"/>
    </row>
    <row r="10" spans="2:15" ht="184.5" customHeight="1" x14ac:dyDescent="0.25">
      <c r="B10" s="852" t="s">
        <v>301</v>
      </c>
      <c r="C10" s="1073"/>
      <c r="D10" s="1073"/>
      <c r="E10" s="1073"/>
      <c r="F10" s="1073"/>
      <c r="G10" s="1073"/>
      <c r="H10" s="1073"/>
      <c r="I10" s="1073"/>
      <c r="J10" s="1073"/>
      <c r="K10" s="1073"/>
      <c r="L10" s="1073"/>
      <c r="M10" s="1073"/>
      <c r="N10" s="1073"/>
      <c r="O10" s="1074"/>
    </row>
    <row r="11" spans="2:15" ht="15.75" x14ac:dyDescent="0.25">
      <c r="B11" s="1070" t="s">
        <v>302</v>
      </c>
      <c r="C11" s="1071"/>
      <c r="D11" s="1071"/>
      <c r="E11" s="1071"/>
      <c r="F11" s="1071"/>
      <c r="G11" s="1071"/>
      <c r="H11" s="1071"/>
      <c r="I11" s="1071"/>
      <c r="J11" s="1071"/>
      <c r="K11" s="1071"/>
      <c r="L11" s="1071"/>
      <c r="M11" s="1071"/>
      <c r="N11" s="1071"/>
      <c r="O11" s="1072"/>
    </row>
    <row r="12" spans="2:15" ht="35.25" customHeight="1" x14ac:dyDescent="0.25">
      <c r="B12" s="852" t="s">
        <v>303</v>
      </c>
      <c r="C12" s="853"/>
      <c r="D12" s="853"/>
      <c r="E12" s="853"/>
      <c r="F12" s="853"/>
      <c r="G12" s="853"/>
      <c r="H12" s="853"/>
      <c r="I12" s="853"/>
      <c r="J12" s="853"/>
      <c r="K12" s="853"/>
      <c r="L12" s="853"/>
      <c r="M12" s="853"/>
      <c r="N12" s="853"/>
      <c r="O12" s="854"/>
    </row>
    <row r="13" spans="2:15" ht="15.75" x14ac:dyDescent="0.25">
      <c r="B13" s="1070" t="s">
        <v>304</v>
      </c>
      <c r="C13" s="1071"/>
      <c r="D13" s="1071"/>
      <c r="E13" s="1071"/>
      <c r="F13" s="1071"/>
      <c r="G13" s="1071"/>
      <c r="H13" s="1071"/>
      <c r="I13" s="1071"/>
      <c r="J13" s="1071"/>
      <c r="K13" s="1071"/>
      <c r="L13" s="1071"/>
      <c r="M13" s="1071"/>
      <c r="N13" s="1071"/>
      <c r="O13" s="1072"/>
    </row>
    <row r="14" spans="2:15" ht="39" customHeight="1" x14ac:dyDescent="0.25">
      <c r="B14" s="852" t="s">
        <v>305</v>
      </c>
      <c r="C14" s="1073"/>
      <c r="D14" s="1073"/>
      <c r="E14" s="1073"/>
      <c r="F14" s="1073"/>
      <c r="G14" s="1073"/>
      <c r="H14" s="1073"/>
      <c r="I14" s="1073"/>
      <c r="J14" s="1073"/>
      <c r="K14" s="1073"/>
      <c r="L14" s="1073"/>
      <c r="M14" s="1073"/>
      <c r="N14" s="1073"/>
      <c r="O14" s="1074"/>
    </row>
    <row r="15" spans="2:15" ht="15.75" x14ac:dyDescent="0.25">
      <c r="B15" s="1070" t="s">
        <v>306</v>
      </c>
      <c r="C15" s="1071"/>
      <c r="D15" s="1071"/>
      <c r="E15" s="1071"/>
      <c r="F15" s="1071"/>
      <c r="G15" s="1071"/>
      <c r="H15" s="1071"/>
      <c r="I15" s="1071"/>
      <c r="J15" s="1071"/>
      <c r="K15" s="1071"/>
      <c r="L15" s="1071"/>
      <c r="M15" s="1071"/>
      <c r="N15" s="1071"/>
      <c r="O15" s="1072"/>
    </row>
    <row r="16" spans="2:15" ht="66" customHeight="1" x14ac:dyDescent="0.25">
      <c r="B16" s="852" t="s">
        <v>307</v>
      </c>
      <c r="C16" s="853"/>
      <c r="D16" s="853"/>
      <c r="E16" s="853"/>
      <c r="F16" s="853"/>
      <c r="G16" s="853"/>
      <c r="H16" s="853"/>
      <c r="I16" s="853"/>
      <c r="J16" s="853"/>
      <c r="K16" s="853"/>
      <c r="L16" s="853"/>
      <c r="M16" s="853"/>
      <c r="N16" s="853"/>
      <c r="O16" s="854"/>
    </row>
    <row r="17" spans="2:15" ht="15.75" x14ac:dyDescent="0.25">
      <c r="B17" s="1070" t="s">
        <v>308</v>
      </c>
      <c r="C17" s="1071"/>
      <c r="D17" s="1071"/>
      <c r="E17" s="1071"/>
      <c r="F17" s="1071"/>
      <c r="G17" s="1071"/>
      <c r="H17" s="1071"/>
      <c r="I17" s="1071"/>
      <c r="J17" s="1071"/>
      <c r="K17" s="1071"/>
      <c r="L17" s="1071"/>
      <c r="M17" s="1071"/>
      <c r="N17" s="1071"/>
      <c r="O17" s="1072"/>
    </row>
    <row r="18" spans="2:15" ht="50.25" customHeight="1" x14ac:dyDescent="0.25">
      <c r="B18" s="855" t="s">
        <v>309</v>
      </c>
      <c r="C18" s="1075"/>
      <c r="D18" s="1075"/>
      <c r="E18" s="1075"/>
      <c r="F18" s="1075"/>
      <c r="G18" s="1075"/>
      <c r="H18" s="1075"/>
      <c r="I18" s="1075"/>
      <c r="J18" s="1075"/>
      <c r="K18" s="1075"/>
      <c r="L18" s="1075"/>
      <c r="M18" s="1075"/>
      <c r="N18" s="1075"/>
      <c r="O18" s="1076"/>
    </row>
  </sheetData>
  <mergeCells count="16">
    <mergeCell ref="B15:O15"/>
    <mergeCell ref="B16:O16"/>
    <mergeCell ref="B17:O17"/>
    <mergeCell ref="B18:O18"/>
    <mergeCell ref="B9:O9"/>
    <mergeCell ref="B10:O10"/>
    <mergeCell ref="B11:O11"/>
    <mergeCell ref="B12:O12"/>
    <mergeCell ref="B13:O13"/>
    <mergeCell ref="B14:O14"/>
    <mergeCell ref="B8:O8"/>
    <mergeCell ref="B2:O2"/>
    <mergeCell ref="B4:O4"/>
    <mergeCell ref="B5:O5"/>
    <mergeCell ref="B6:O6"/>
    <mergeCell ref="B7:O7"/>
  </mergeCells>
  <pageMargins left="0.70866141732283472" right="0.70866141732283472" top="0.74803149606299213" bottom="0.74803149606299213" header="0.31496062992125984" footer="0.31496062992125984"/>
  <pageSetup paperSize="122" scale="61" orientation="landscape" r:id="rId1"/>
  <headerFooter>
    <oddFooter>&amp;L&amp;8Programme de financement des infrastructures (PFI)
Ministère de la Famille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0B95-5C03-447A-9C1D-C0EF655906F5}">
  <sheetPr codeName="Feuil21">
    <pageSetUpPr fitToPage="1"/>
  </sheetPr>
  <dimension ref="A1:G10"/>
  <sheetViews>
    <sheetView view="pageLayout" topLeftCell="A13" zoomScaleNormal="98" workbookViewId="0">
      <selection activeCell="A7" sqref="A7"/>
    </sheetView>
  </sheetViews>
  <sheetFormatPr baseColWidth="10" defaultColWidth="11.42578125" defaultRowHeight="15" x14ac:dyDescent="0.25"/>
  <cols>
    <col min="1" max="1" width="27.28515625" style="327" customWidth="1"/>
    <col min="2" max="2" width="40.28515625" style="327" customWidth="1"/>
    <col min="3" max="3" width="41.28515625" style="327" customWidth="1"/>
    <col min="4" max="4" width="32.42578125" style="327" customWidth="1"/>
    <col min="5" max="5" width="36.42578125" style="327" customWidth="1"/>
    <col min="6" max="6" width="39.5703125" style="327" customWidth="1"/>
    <col min="7" max="7" width="38.42578125" style="327" customWidth="1"/>
    <col min="8" max="16384" width="11.42578125" style="327"/>
  </cols>
  <sheetData>
    <row r="1" spans="1:7" ht="5.25" customHeight="1" x14ac:dyDescent="0.25"/>
    <row r="2" spans="1:7" ht="21.75" customHeight="1" x14ac:dyDescent="0.3">
      <c r="A2" s="1036" t="s">
        <v>540</v>
      </c>
      <c r="B2" s="1036"/>
      <c r="C2" s="1036"/>
      <c r="D2" s="1036"/>
      <c r="E2" s="1036"/>
      <c r="F2" s="1036"/>
      <c r="G2" s="1036"/>
    </row>
    <row r="3" spans="1:7" ht="3.75" customHeight="1" x14ac:dyDescent="0.25"/>
    <row r="4" spans="1:7" ht="17.25" customHeight="1" x14ac:dyDescent="0.25">
      <c r="A4" s="1077" t="s">
        <v>310</v>
      </c>
      <c r="B4" s="1077"/>
      <c r="C4" s="1077"/>
      <c r="D4" s="1077"/>
      <c r="E4" s="1077"/>
      <c r="F4" s="1077"/>
      <c r="G4" s="1077"/>
    </row>
    <row r="5" spans="1:7" ht="4.5" customHeight="1" x14ac:dyDescent="0.35">
      <c r="A5" s="1078"/>
      <c r="B5" s="1078"/>
      <c r="C5" s="1078"/>
      <c r="D5" s="1078"/>
      <c r="E5" s="1078"/>
      <c r="F5" s="1078"/>
      <c r="G5" s="1078"/>
    </row>
    <row r="6" spans="1:7" ht="57" customHeight="1" x14ac:dyDescent="0.25">
      <c r="A6" s="350"/>
      <c r="B6" s="337" t="s">
        <v>311</v>
      </c>
      <c r="C6" s="338" t="s">
        <v>312</v>
      </c>
      <c r="D6" s="339" t="s">
        <v>313</v>
      </c>
      <c r="E6" s="340" t="s">
        <v>314</v>
      </c>
      <c r="F6" s="341" t="s">
        <v>315</v>
      </c>
      <c r="G6" s="342" t="s">
        <v>316</v>
      </c>
    </row>
    <row r="7" spans="1:7" ht="251.25" customHeight="1" x14ac:dyDescent="0.25">
      <c r="A7" s="343" t="s">
        <v>317</v>
      </c>
      <c r="B7" s="344" t="s">
        <v>318</v>
      </c>
      <c r="C7" s="345" t="s">
        <v>319</v>
      </c>
      <c r="D7" s="346" t="s">
        <v>320</v>
      </c>
      <c r="E7" s="347" t="s">
        <v>321</v>
      </c>
      <c r="F7" s="347" t="s">
        <v>322</v>
      </c>
      <c r="G7" s="441" t="s">
        <v>323</v>
      </c>
    </row>
    <row r="8" spans="1:7" ht="164.25" customHeight="1" x14ac:dyDescent="0.25">
      <c r="A8" s="343" t="s">
        <v>324</v>
      </c>
      <c r="B8" s="344" t="s">
        <v>325</v>
      </c>
      <c r="C8" s="345" t="s">
        <v>326</v>
      </c>
      <c r="D8" s="344" t="s">
        <v>327</v>
      </c>
      <c r="E8" s="348" t="s">
        <v>328</v>
      </c>
      <c r="F8" s="347" t="s">
        <v>329</v>
      </c>
      <c r="G8" s="344" t="s">
        <v>330</v>
      </c>
    </row>
    <row r="9" spans="1:7" ht="409.5" customHeight="1" x14ac:dyDescent="0.25">
      <c r="A9" s="442" t="s">
        <v>331</v>
      </c>
      <c r="B9" s="443" t="s">
        <v>332</v>
      </c>
      <c r="C9" s="444" t="s">
        <v>333</v>
      </c>
      <c r="D9" s="349" t="s">
        <v>334</v>
      </c>
      <c r="E9" s="445" t="s">
        <v>335</v>
      </c>
      <c r="F9" s="446" t="s">
        <v>336</v>
      </c>
      <c r="G9" s="447" t="s">
        <v>337</v>
      </c>
    </row>
    <row r="10" spans="1:7" ht="409.5" customHeight="1" x14ac:dyDescent="0.25">
      <c r="A10" s="448"/>
      <c r="B10" s="449"/>
      <c r="C10" s="450"/>
      <c r="D10" s="451"/>
      <c r="E10" s="452"/>
      <c r="F10" s="453"/>
      <c r="G10" s="452"/>
    </row>
  </sheetData>
  <mergeCells count="3">
    <mergeCell ref="A2:G2"/>
    <mergeCell ref="A4:G4"/>
    <mergeCell ref="A5:G5"/>
  </mergeCells>
  <pageMargins left="0.70866141732283472" right="0.70866141732283472" top="0.74803149606299213" bottom="0.74803149606299213" header="0.31496062992125984" footer="0.31496062992125984"/>
  <pageSetup paperSize="122" scale="38" orientation="landscape" r:id="rId1"/>
  <headerFooter>
    <oddFooter>&amp;L&amp;8Programme de financement des infrastructures (PFI)
Ministère de la Famille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9EC7-BCF3-45B0-A3F7-2ED59506D7C2}">
  <sheetPr codeName="Feuil22">
    <pageSetUpPr fitToPage="1"/>
  </sheetPr>
  <dimension ref="A1:M48"/>
  <sheetViews>
    <sheetView view="pageLayout" topLeftCell="A19" zoomScaleNormal="100" workbookViewId="0">
      <selection activeCell="M52" sqref="M52"/>
    </sheetView>
  </sheetViews>
  <sheetFormatPr baseColWidth="10" defaultColWidth="11.42578125" defaultRowHeight="15" x14ac:dyDescent="0.25"/>
  <cols>
    <col min="1" max="1" width="1.140625" style="216" customWidth="1"/>
    <col min="4" max="4" width="5.5703125" customWidth="1"/>
    <col min="5" max="5" width="2.140625" customWidth="1"/>
  </cols>
  <sheetData>
    <row r="1" spans="1:13" ht="26.25" customHeight="1" x14ac:dyDescent="0.25">
      <c r="B1" s="748"/>
      <c r="C1" s="748"/>
      <c r="D1" s="748"/>
      <c r="E1" s="748"/>
      <c r="F1" s="748"/>
      <c r="G1" s="748"/>
      <c r="H1" s="748"/>
      <c r="I1" s="748"/>
      <c r="J1" s="748"/>
      <c r="K1" s="748"/>
      <c r="L1" s="748"/>
      <c r="M1" s="216"/>
    </row>
    <row r="2" spans="1:13" ht="15" customHeight="1" x14ac:dyDescent="0.25">
      <c r="B2" s="1089"/>
      <c r="C2" s="1089"/>
      <c r="D2" s="1089"/>
      <c r="E2" s="502"/>
      <c r="F2" s="1082" t="s">
        <v>338</v>
      </c>
      <c r="G2" s="1082"/>
      <c r="H2" s="1082"/>
      <c r="I2" s="1082"/>
      <c r="J2" s="1082"/>
      <c r="K2" s="1082"/>
      <c r="L2" s="1082"/>
      <c r="M2" s="216"/>
    </row>
    <row r="3" spans="1:13" ht="15" customHeight="1" x14ac:dyDescent="0.25">
      <c r="B3" s="1089"/>
      <c r="C3" s="1089"/>
      <c r="D3" s="1089"/>
      <c r="E3" s="502"/>
      <c r="F3" s="1082"/>
      <c r="G3" s="1082"/>
      <c r="H3" s="1082"/>
      <c r="I3" s="1082"/>
      <c r="J3" s="1082"/>
      <c r="K3" s="1082"/>
      <c r="L3" s="1082"/>
      <c r="M3" s="216"/>
    </row>
    <row r="4" spans="1:13" ht="15" customHeight="1" x14ac:dyDescent="0.25">
      <c r="B4" s="1089"/>
      <c r="C4" s="1089"/>
      <c r="D4" s="1089"/>
      <c r="E4" s="502"/>
      <c r="F4" s="1082"/>
      <c r="G4" s="1082"/>
      <c r="H4" s="1082"/>
      <c r="I4" s="1082"/>
      <c r="J4" s="1082"/>
      <c r="K4" s="1082"/>
      <c r="L4" s="1082"/>
      <c r="M4" s="216"/>
    </row>
    <row r="5" spans="1:13" ht="15" customHeight="1" x14ac:dyDescent="0.25">
      <c r="B5" s="1089"/>
      <c r="C5" s="1089"/>
      <c r="D5" s="1089"/>
      <c r="E5" s="502"/>
      <c r="F5" s="1082"/>
      <c r="G5" s="1082"/>
      <c r="H5" s="1082"/>
      <c r="I5" s="1082"/>
      <c r="J5" s="1082"/>
      <c r="K5" s="1082"/>
      <c r="L5" s="1082"/>
      <c r="M5" s="216"/>
    </row>
    <row r="6" spans="1:13" ht="7.5" customHeight="1" x14ac:dyDescent="0.25">
      <c r="B6" s="748"/>
      <c r="C6" s="748"/>
      <c r="D6" s="748"/>
      <c r="E6" s="748"/>
      <c r="F6" s="748"/>
      <c r="G6" s="748"/>
      <c r="H6" s="748"/>
      <c r="I6" s="748"/>
      <c r="J6" s="748"/>
      <c r="K6" s="748"/>
      <c r="L6" s="748"/>
      <c r="M6" s="216"/>
    </row>
    <row r="7" spans="1:13" ht="15" customHeight="1" x14ac:dyDescent="0.25">
      <c r="B7" s="811" t="s">
        <v>339</v>
      </c>
      <c r="C7" s="812"/>
      <c r="D7" s="812"/>
      <c r="E7" s="812"/>
      <c r="F7" s="812"/>
      <c r="G7" s="812"/>
      <c r="H7" s="812"/>
      <c r="I7" s="812"/>
      <c r="J7" s="812"/>
      <c r="K7" s="812"/>
      <c r="L7" s="813"/>
      <c r="M7" s="216"/>
    </row>
    <row r="8" spans="1:13" x14ac:dyDescent="0.25">
      <c r="B8" s="814"/>
      <c r="C8" s="815"/>
      <c r="D8" s="815"/>
      <c r="E8" s="815"/>
      <c r="F8" s="815"/>
      <c r="G8" s="815"/>
      <c r="H8" s="815"/>
      <c r="I8" s="815"/>
      <c r="J8" s="815"/>
      <c r="K8" s="815"/>
      <c r="L8" s="816"/>
      <c r="M8" s="216"/>
    </row>
    <row r="9" spans="1:13" x14ac:dyDescent="0.25">
      <c r="B9" s="814"/>
      <c r="C9" s="815"/>
      <c r="D9" s="815"/>
      <c r="E9" s="815"/>
      <c r="F9" s="815"/>
      <c r="G9" s="815"/>
      <c r="H9" s="815"/>
      <c r="I9" s="815"/>
      <c r="J9" s="815"/>
      <c r="K9" s="815"/>
      <c r="L9" s="816"/>
      <c r="M9" s="216"/>
    </row>
    <row r="10" spans="1:13" x14ac:dyDescent="0.25">
      <c r="B10" s="814"/>
      <c r="C10" s="815"/>
      <c r="D10" s="815"/>
      <c r="E10" s="815"/>
      <c r="F10" s="815"/>
      <c r="G10" s="815"/>
      <c r="H10" s="815"/>
      <c r="I10" s="815"/>
      <c r="J10" s="815"/>
      <c r="K10" s="815"/>
      <c r="L10" s="816"/>
      <c r="M10" s="216"/>
    </row>
    <row r="11" spans="1:13" ht="15.75" customHeight="1" x14ac:dyDescent="0.25">
      <c r="B11" s="817"/>
      <c r="C11" s="818"/>
      <c r="D11" s="818"/>
      <c r="E11" s="818"/>
      <c r="F11" s="818"/>
      <c r="G11" s="818"/>
      <c r="H11" s="818"/>
      <c r="I11" s="818"/>
      <c r="J11" s="818"/>
      <c r="K11" s="818"/>
      <c r="L11" s="819"/>
      <c r="M11" s="216"/>
    </row>
    <row r="12" spans="1:13" s="216" customFormat="1" ht="6" customHeight="1" x14ac:dyDescent="0.25">
      <c r="B12" s="1080"/>
      <c r="C12" s="1081"/>
      <c r="D12" s="1081"/>
      <c r="E12" s="1081"/>
      <c r="F12" s="1081"/>
      <c r="G12" s="1081"/>
      <c r="H12" s="1081"/>
      <c r="I12" s="1081"/>
      <c r="J12" s="1081"/>
      <c r="K12" s="1081"/>
      <c r="L12" s="440"/>
    </row>
    <row r="13" spans="1:13" ht="15" customHeight="1" x14ac:dyDescent="0.25">
      <c r="B13" s="1083" t="s">
        <v>340</v>
      </c>
      <c r="C13" s="1084"/>
      <c r="D13" s="1084"/>
      <c r="E13" s="1084"/>
      <c r="F13" s="1084"/>
      <c r="G13" s="1084"/>
      <c r="H13" s="1084"/>
      <c r="I13" s="1084"/>
      <c r="J13" s="1084"/>
      <c r="K13" s="1084"/>
      <c r="L13" s="1085"/>
      <c r="M13" s="216"/>
    </row>
    <row r="14" spans="1:13" s="154" customFormat="1" ht="15" customHeight="1" x14ac:dyDescent="0.25">
      <c r="A14" s="439"/>
      <c r="B14" s="1086" t="s">
        <v>341</v>
      </c>
      <c r="C14" s="1087"/>
      <c r="D14" s="1087"/>
      <c r="E14" s="1087"/>
      <c r="F14" s="1087"/>
      <c r="G14" s="1087"/>
      <c r="H14" s="1087"/>
      <c r="I14" s="1087"/>
      <c r="J14" s="1087"/>
      <c r="K14" s="1087"/>
      <c r="L14" s="1088"/>
      <c r="M14" s="439"/>
    </row>
    <row r="15" spans="1:13" s="216" customFormat="1" ht="6.75" customHeight="1" x14ac:dyDescent="0.25">
      <c r="B15" s="1094"/>
      <c r="C15" s="1095"/>
      <c r="D15" s="1095"/>
      <c r="E15" s="1095"/>
      <c r="F15" s="1095"/>
      <c r="G15" s="1095"/>
      <c r="H15" s="1095"/>
      <c r="I15" s="1095"/>
      <c r="J15" s="1095"/>
      <c r="K15" s="1095"/>
      <c r="L15" s="1096"/>
    </row>
    <row r="16" spans="1:13" ht="15.75" x14ac:dyDescent="0.25">
      <c r="B16" s="1091" t="s">
        <v>342</v>
      </c>
      <c r="C16" s="1091"/>
      <c r="D16" s="1091"/>
      <c r="E16" s="1091"/>
      <c r="F16" s="1091"/>
      <c r="G16" s="1091"/>
      <c r="H16" s="1091"/>
      <c r="I16" s="1091"/>
      <c r="J16" s="1091"/>
      <c r="K16" s="1091"/>
      <c r="L16" s="1091"/>
      <c r="M16" s="216"/>
    </row>
    <row r="17" spans="2:13" x14ac:dyDescent="0.25">
      <c r="B17" s="1079" t="s">
        <v>343</v>
      </c>
      <c r="C17" s="1079"/>
      <c r="D17" s="1079"/>
      <c r="E17" s="1079"/>
      <c r="F17" s="1079"/>
      <c r="G17" s="1079"/>
      <c r="H17" s="1079"/>
      <c r="I17" s="1079"/>
      <c r="J17" s="1079"/>
      <c r="K17" s="1079"/>
      <c r="L17" s="1079"/>
      <c r="M17" s="216"/>
    </row>
    <row r="18" spans="2:13" x14ac:dyDescent="0.25">
      <c r="B18" s="1079" t="s">
        <v>344</v>
      </c>
      <c r="C18" s="1079"/>
      <c r="D18" s="1079"/>
      <c r="E18" s="1079"/>
      <c r="F18" s="1079"/>
      <c r="G18" s="1079"/>
      <c r="H18" s="1079" t="s">
        <v>345</v>
      </c>
      <c r="I18" s="1079"/>
      <c r="J18" s="1079"/>
      <c r="K18" s="1079"/>
      <c r="L18" s="1079"/>
      <c r="M18" s="216"/>
    </row>
    <row r="19" spans="2:13" x14ac:dyDescent="0.25">
      <c r="B19" s="1079" t="s">
        <v>346</v>
      </c>
      <c r="C19" s="1079"/>
      <c r="D19" s="1079"/>
      <c r="E19" s="1079"/>
      <c r="F19" s="1079"/>
      <c r="G19" s="1079"/>
      <c r="H19" s="1079"/>
      <c r="I19" s="1079"/>
      <c r="J19" s="1079"/>
      <c r="K19" s="1079"/>
      <c r="L19" s="1079"/>
      <c r="M19" s="216"/>
    </row>
    <row r="20" spans="2:13" x14ac:dyDescent="0.25">
      <c r="B20" s="1093"/>
      <c r="C20" s="1093"/>
      <c r="D20" s="1093"/>
      <c r="E20" s="1093"/>
      <c r="F20" s="1093"/>
      <c r="G20" s="1093"/>
      <c r="H20" s="1093"/>
      <c r="I20" s="1093"/>
      <c r="J20" s="1093"/>
      <c r="K20" s="1093"/>
      <c r="L20" s="1093"/>
      <c r="M20" s="216"/>
    </row>
    <row r="21" spans="2:13" x14ac:dyDescent="0.25">
      <c r="B21" s="1093"/>
      <c r="C21" s="1093"/>
      <c r="D21" s="1093"/>
      <c r="E21" s="1093"/>
      <c r="F21" s="1093"/>
      <c r="G21" s="1093"/>
      <c r="H21" s="1093"/>
      <c r="I21" s="1093"/>
      <c r="J21" s="1093"/>
      <c r="K21" s="1093"/>
      <c r="L21" s="1093"/>
      <c r="M21" s="216"/>
    </row>
    <row r="22" spans="2:13" ht="6" customHeight="1" x14ac:dyDescent="0.25">
      <c r="B22" s="1093"/>
      <c r="C22" s="1093"/>
      <c r="D22" s="1093"/>
      <c r="E22" s="1093"/>
      <c r="F22" s="1093"/>
      <c r="G22" s="1093"/>
      <c r="H22" s="1093"/>
      <c r="I22" s="1093"/>
      <c r="J22" s="1093"/>
      <c r="K22" s="1093"/>
      <c r="L22" s="1093"/>
      <c r="M22" s="216"/>
    </row>
    <row r="23" spans="2:13" ht="15.75" x14ac:dyDescent="0.25">
      <c r="B23" s="1091" t="s">
        <v>347</v>
      </c>
      <c r="C23" s="1091"/>
      <c r="D23" s="1091"/>
      <c r="E23" s="1091"/>
      <c r="F23" s="1091"/>
      <c r="G23" s="1091"/>
      <c r="H23" s="1091"/>
      <c r="I23" s="1091"/>
      <c r="J23" s="1091"/>
      <c r="K23" s="1091"/>
      <c r="L23" s="1091"/>
      <c r="M23" s="216"/>
    </row>
    <row r="24" spans="2:13" x14ac:dyDescent="0.25">
      <c r="B24" s="847" t="s">
        <v>348</v>
      </c>
      <c r="C24" s="847"/>
      <c r="D24" s="847"/>
      <c r="E24" s="847"/>
      <c r="F24" s="847"/>
      <c r="G24" s="847"/>
      <c r="H24" s="847"/>
      <c r="I24" s="847"/>
      <c r="J24" s="847"/>
      <c r="K24" s="847"/>
      <c r="L24" s="847"/>
      <c r="M24" s="216"/>
    </row>
    <row r="25" spans="2:13" x14ac:dyDescent="0.25">
      <c r="B25" s="847"/>
      <c r="C25" s="847"/>
      <c r="D25" s="847"/>
      <c r="E25" s="847"/>
      <c r="F25" s="847"/>
      <c r="G25" s="847"/>
      <c r="H25" s="847"/>
      <c r="I25" s="847"/>
      <c r="J25" s="847"/>
      <c r="K25" s="847"/>
      <c r="L25" s="847"/>
      <c r="M25" s="216"/>
    </row>
    <row r="26" spans="2:13" x14ac:dyDescent="0.25">
      <c r="B26" s="847"/>
      <c r="C26" s="847"/>
      <c r="D26" s="847"/>
      <c r="E26" s="847"/>
      <c r="F26" s="847"/>
      <c r="G26" s="847"/>
      <c r="H26" s="847"/>
      <c r="I26" s="847"/>
      <c r="J26" s="847"/>
      <c r="K26" s="847"/>
      <c r="L26" s="847"/>
      <c r="M26" s="216"/>
    </row>
    <row r="27" spans="2:13" x14ac:dyDescent="0.25">
      <c r="B27" s="847"/>
      <c r="C27" s="847"/>
      <c r="D27" s="847"/>
      <c r="E27" s="847"/>
      <c r="F27" s="847"/>
      <c r="G27" s="847"/>
      <c r="H27" s="847"/>
      <c r="I27" s="847"/>
      <c r="J27" s="847"/>
      <c r="K27" s="847"/>
      <c r="L27" s="847"/>
      <c r="M27" s="216"/>
    </row>
    <row r="28" spans="2:13" x14ac:dyDescent="0.25">
      <c r="B28" s="847"/>
      <c r="C28" s="847"/>
      <c r="D28" s="847"/>
      <c r="E28" s="847"/>
      <c r="F28" s="847"/>
      <c r="G28" s="847"/>
      <c r="H28" s="847"/>
      <c r="I28" s="847"/>
      <c r="J28" s="847"/>
      <c r="K28" s="847"/>
      <c r="L28" s="847"/>
      <c r="M28" s="216"/>
    </row>
    <row r="29" spans="2:13" x14ac:dyDescent="0.25">
      <c r="B29" s="847"/>
      <c r="C29" s="847"/>
      <c r="D29" s="847"/>
      <c r="E29" s="847"/>
      <c r="F29" s="847"/>
      <c r="G29" s="847"/>
      <c r="H29" s="847"/>
      <c r="I29" s="847"/>
      <c r="J29" s="847"/>
      <c r="K29" s="847"/>
      <c r="L29" s="847"/>
      <c r="M29" s="216"/>
    </row>
    <row r="30" spans="2:13" x14ac:dyDescent="0.25">
      <c r="B30" s="847"/>
      <c r="C30" s="847"/>
      <c r="D30" s="847"/>
      <c r="E30" s="847"/>
      <c r="F30" s="847"/>
      <c r="G30" s="847"/>
      <c r="H30" s="847"/>
      <c r="I30" s="847"/>
      <c r="J30" s="847"/>
      <c r="K30" s="847"/>
      <c r="L30" s="847"/>
      <c r="M30" s="216"/>
    </row>
    <row r="31" spans="2:13" x14ac:dyDescent="0.25">
      <c r="B31" s="847"/>
      <c r="C31" s="847"/>
      <c r="D31" s="847"/>
      <c r="E31" s="847"/>
      <c r="F31" s="847"/>
      <c r="G31" s="847"/>
      <c r="H31" s="847"/>
      <c r="I31" s="847"/>
      <c r="J31" s="847"/>
      <c r="K31" s="847"/>
      <c r="L31" s="847"/>
      <c r="M31" s="216"/>
    </row>
    <row r="32" spans="2:13" x14ac:dyDescent="0.25">
      <c r="B32" s="847"/>
      <c r="C32" s="847"/>
      <c r="D32" s="847"/>
      <c r="E32" s="847"/>
      <c r="F32" s="847"/>
      <c r="G32" s="847"/>
      <c r="H32" s="847"/>
      <c r="I32" s="847"/>
      <c r="J32" s="847"/>
      <c r="K32" s="847"/>
      <c r="L32" s="847"/>
      <c r="M32" s="216"/>
    </row>
    <row r="33" spans="2:13" x14ac:dyDescent="0.25">
      <c r="B33" s="1079" t="s">
        <v>349</v>
      </c>
      <c r="C33" s="1079"/>
      <c r="D33" s="1079"/>
      <c r="E33" s="1079"/>
      <c r="F33" s="1079"/>
      <c r="G33" s="1079"/>
      <c r="H33" s="1079" t="s">
        <v>350</v>
      </c>
      <c r="I33" s="1079"/>
      <c r="J33" s="1079"/>
      <c r="K33" s="1079"/>
      <c r="L33" s="1079"/>
      <c r="M33" s="216"/>
    </row>
    <row r="34" spans="2:13" x14ac:dyDescent="0.25">
      <c r="B34" s="1079" t="s">
        <v>351</v>
      </c>
      <c r="C34" s="1079"/>
      <c r="D34" s="1079"/>
      <c r="E34" s="1079"/>
      <c r="F34" s="1079"/>
      <c r="G34" s="1079"/>
      <c r="H34" s="1079"/>
      <c r="I34" s="1079"/>
      <c r="J34" s="1079"/>
      <c r="K34" s="1079"/>
      <c r="L34" s="1079"/>
      <c r="M34" s="216"/>
    </row>
    <row r="35" spans="2:13" x14ac:dyDescent="0.25">
      <c r="B35" s="847" t="s">
        <v>352</v>
      </c>
      <c r="C35" s="847"/>
      <c r="D35" s="847"/>
      <c r="E35" s="847"/>
      <c r="F35" s="847"/>
      <c r="G35" s="847"/>
      <c r="H35" s="847"/>
      <c r="I35" s="847"/>
      <c r="J35" s="847"/>
      <c r="K35" s="847"/>
      <c r="L35" s="847"/>
      <c r="M35" s="216"/>
    </row>
    <row r="36" spans="2:13" x14ac:dyDescent="0.25">
      <c r="B36" s="847"/>
      <c r="C36" s="847"/>
      <c r="D36" s="847"/>
      <c r="E36" s="847"/>
      <c r="F36" s="847"/>
      <c r="G36" s="847"/>
      <c r="H36" s="847"/>
      <c r="I36" s="847"/>
      <c r="J36" s="847"/>
      <c r="K36" s="847"/>
      <c r="L36" s="847"/>
      <c r="M36" s="216"/>
    </row>
    <row r="37" spans="2:13" x14ac:dyDescent="0.25">
      <c r="B37" s="847"/>
      <c r="C37" s="847"/>
      <c r="D37" s="847"/>
      <c r="E37" s="847"/>
      <c r="F37" s="847"/>
      <c r="G37" s="847"/>
      <c r="H37" s="847"/>
      <c r="I37" s="847"/>
      <c r="J37" s="847"/>
      <c r="K37" s="847"/>
      <c r="L37" s="847"/>
      <c r="M37" s="216"/>
    </row>
    <row r="38" spans="2:13" ht="15.75" x14ac:dyDescent="0.25">
      <c r="B38" s="1091" t="s">
        <v>353</v>
      </c>
      <c r="C38" s="1091"/>
      <c r="D38" s="1091"/>
      <c r="E38" s="1091"/>
      <c r="F38" s="1091"/>
      <c r="G38" s="1091"/>
      <c r="H38" s="1091"/>
      <c r="I38" s="1091"/>
      <c r="J38" s="1091"/>
      <c r="K38" s="1091"/>
      <c r="L38" s="1091"/>
      <c r="M38" s="216"/>
    </row>
    <row r="39" spans="2:13" x14ac:dyDescent="0.25">
      <c r="B39" s="1079" t="s">
        <v>343</v>
      </c>
      <c r="C39" s="1079"/>
      <c r="D39" s="1079"/>
      <c r="E39" s="1079"/>
      <c r="F39" s="1079"/>
      <c r="G39" s="1079"/>
      <c r="H39" s="1079"/>
      <c r="I39" s="1079"/>
      <c r="J39" s="1079"/>
      <c r="K39" s="1079"/>
      <c r="L39" s="1079"/>
      <c r="M39" s="216"/>
    </row>
    <row r="40" spans="2:13" x14ac:dyDescent="0.25">
      <c r="B40" s="1079" t="s">
        <v>354</v>
      </c>
      <c r="C40" s="1079"/>
      <c r="D40" s="1079"/>
      <c r="E40" s="1079"/>
      <c r="F40" s="1079" t="s">
        <v>355</v>
      </c>
      <c r="G40" s="1079"/>
      <c r="H40" s="1079"/>
      <c r="I40" s="1079" t="s">
        <v>356</v>
      </c>
      <c r="J40" s="1079"/>
      <c r="K40" s="1079"/>
      <c r="L40" s="1079"/>
      <c r="M40" s="216"/>
    </row>
    <row r="41" spans="2:13" ht="6" customHeight="1" x14ac:dyDescent="0.25">
      <c r="B41" s="1092"/>
      <c r="C41" s="1092"/>
      <c r="D41" s="1092"/>
      <c r="E41" s="1092"/>
      <c r="F41" s="1092"/>
      <c r="G41" s="1092"/>
      <c r="H41" s="1092"/>
      <c r="I41" s="1092"/>
      <c r="J41" s="1092"/>
      <c r="K41" s="1092"/>
      <c r="L41" s="1092"/>
      <c r="M41" s="216"/>
    </row>
    <row r="42" spans="2:13" x14ac:dyDescent="0.25">
      <c r="B42" s="1079" t="s">
        <v>357</v>
      </c>
      <c r="C42" s="1079"/>
      <c r="D42" s="1079"/>
      <c r="E42" s="1079"/>
      <c r="F42" s="1079"/>
      <c r="G42" s="1079"/>
      <c r="H42" s="1079"/>
      <c r="I42" s="1079"/>
      <c r="J42" s="1079"/>
      <c r="K42" s="1079"/>
      <c r="L42" s="1079"/>
      <c r="M42" s="216"/>
    </row>
    <row r="43" spans="2:13" ht="3.75" customHeight="1" x14ac:dyDescent="0.25">
      <c r="B43" s="1092"/>
      <c r="C43" s="1092"/>
      <c r="D43" s="1092"/>
      <c r="E43" s="1092"/>
      <c r="F43" s="1092"/>
      <c r="G43" s="1092"/>
      <c r="H43" s="1092"/>
      <c r="I43" s="1092"/>
      <c r="J43" s="1092"/>
      <c r="K43" s="1092"/>
      <c r="L43" s="1092"/>
      <c r="M43" s="216"/>
    </row>
    <row r="44" spans="2:13" x14ac:dyDescent="0.25">
      <c r="B44" s="1079" t="s">
        <v>358</v>
      </c>
      <c r="C44" s="1079"/>
      <c r="D44" s="1079"/>
      <c r="E44" s="1079"/>
      <c r="F44" s="1079"/>
      <c r="G44" s="1079"/>
      <c r="H44" s="1079"/>
      <c r="I44" s="1079"/>
      <c r="J44" s="1079"/>
      <c r="K44" s="1079"/>
      <c r="L44" s="1079"/>
      <c r="M44" s="216"/>
    </row>
    <row r="45" spans="2:13" ht="8.25" customHeight="1" x14ac:dyDescent="0.25">
      <c r="B45" s="1090"/>
      <c r="C45" s="1090"/>
      <c r="D45" s="1090"/>
      <c r="E45" s="1090"/>
      <c r="F45" s="1090"/>
      <c r="G45" s="1090"/>
      <c r="H45" s="1090"/>
      <c r="I45" s="1090"/>
      <c r="J45" s="1090"/>
      <c r="K45" s="1090"/>
      <c r="L45" s="1090"/>
      <c r="M45" s="216"/>
    </row>
    <row r="46" spans="2:13" x14ac:dyDescent="0.25">
      <c r="B46" s="1079" t="s">
        <v>359</v>
      </c>
      <c r="C46" s="1079"/>
      <c r="D46" s="1079"/>
      <c r="E46" s="1079"/>
      <c r="F46" s="1079"/>
      <c r="G46" s="1079"/>
      <c r="H46" s="1079"/>
      <c r="I46" s="1079"/>
      <c r="J46" s="1079"/>
      <c r="K46" s="1079"/>
      <c r="L46" s="1079"/>
      <c r="M46" s="216"/>
    </row>
    <row r="47" spans="2:13" x14ac:dyDescent="0.25">
      <c r="B47" s="216"/>
      <c r="C47" s="216"/>
      <c r="D47" s="216"/>
      <c r="E47" s="216"/>
      <c r="F47" s="216"/>
      <c r="G47" s="216"/>
      <c r="H47" s="216"/>
      <c r="I47" s="216"/>
      <c r="J47" s="216"/>
      <c r="K47" s="216"/>
      <c r="L47" s="216"/>
      <c r="M47" s="216"/>
    </row>
    <row r="48" spans="2:13" x14ac:dyDescent="0.25">
      <c r="B48" s="216"/>
      <c r="C48" s="216"/>
      <c r="D48" s="216"/>
      <c r="E48" s="216"/>
      <c r="F48" s="216"/>
      <c r="G48" s="216"/>
      <c r="H48" s="216"/>
      <c r="I48" s="216"/>
      <c r="J48" s="216"/>
      <c r="K48" s="216"/>
      <c r="L48" s="216"/>
      <c r="M48" s="216"/>
    </row>
  </sheetData>
  <mergeCells count="33">
    <mergeCell ref="B1:L1"/>
    <mergeCell ref="B6:L6"/>
    <mergeCell ref="B41:L41"/>
    <mergeCell ref="B42:L42"/>
    <mergeCell ref="B43:L43"/>
    <mergeCell ref="B20:L21"/>
    <mergeCell ref="B22:L22"/>
    <mergeCell ref="B23:L23"/>
    <mergeCell ref="B24:L32"/>
    <mergeCell ref="B33:G33"/>
    <mergeCell ref="H33:L33"/>
    <mergeCell ref="B15:L15"/>
    <mergeCell ref="B16:L16"/>
    <mergeCell ref="B17:L17"/>
    <mergeCell ref="B18:G18"/>
    <mergeCell ref="H18:L18"/>
    <mergeCell ref="B44:L44"/>
    <mergeCell ref="B45:L45"/>
    <mergeCell ref="B46:L46"/>
    <mergeCell ref="B34:L34"/>
    <mergeCell ref="B35:L37"/>
    <mergeCell ref="B38:L38"/>
    <mergeCell ref="B39:L39"/>
    <mergeCell ref="B40:E40"/>
    <mergeCell ref="F40:H40"/>
    <mergeCell ref="I40:L40"/>
    <mergeCell ref="B19:L19"/>
    <mergeCell ref="B12:K12"/>
    <mergeCell ref="F2:L5"/>
    <mergeCell ref="B7:L11"/>
    <mergeCell ref="B13:L13"/>
    <mergeCell ref="B14:L14"/>
    <mergeCell ref="B2:D5"/>
  </mergeCells>
  <hyperlinks>
    <hyperlink ref="B14:L14" r:id="rId1" display="Lien utile: Guide d'application de la politique d'intégration des arts à l'architecture et à l'environnement des bâtiments et des sites gouvernementaux et publics." xr:uid="{C0C544A1-FA80-40E4-801A-9BB7A106396F}"/>
  </hyperlinks>
  <pageMargins left="0.70866141732283472" right="0.70866141732283472" top="0.74803149606299213" bottom="0.74803149606299213" header="0.31496062992125984" footer="0.31496062992125984"/>
  <pageSetup paperSize="122" scale="77" orientation="landscape" r:id="rId2"/>
  <headerFooter>
    <oddFooter>&amp;L&amp;8Programme de financement des infrastructures (PFI)
Ministère de la Famille</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1EC9-A5EB-40AA-9AEA-5F43056042F6}">
  <sheetPr>
    <tabColor theme="4"/>
    <pageSetUpPr autoPageBreaks="0" fitToPage="1"/>
  </sheetPr>
  <dimension ref="A1:O56"/>
  <sheetViews>
    <sheetView showGridLines="0" showZeros="0" view="pageLayout" topLeftCell="A31" zoomScaleNormal="100" workbookViewId="0">
      <selection activeCell="C38" sqref="C38"/>
    </sheetView>
  </sheetViews>
  <sheetFormatPr baseColWidth="10" defaultColWidth="9.140625" defaultRowHeight="24" customHeight="1" x14ac:dyDescent="0.25"/>
  <cols>
    <col min="1" max="1" width="2.85546875" customWidth="1"/>
    <col min="2" max="2" width="39.140625" customWidth="1"/>
    <col min="3" max="3" width="32.7109375" customWidth="1"/>
    <col min="4" max="4" width="24" customWidth="1"/>
    <col min="5" max="5" width="16" customWidth="1"/>
    <col min="6" max="8" width="14.28515625" customWidth="1"/>
    <col min="9" max="9" width="15.5703125" customWidth="1"/>
    <col min="10" max="10" width="16.85546875" customWidth="1"/>
    <col min="11" max="11" width="24.28515625" customWidth="1"/>
    <col min="14" max="14" width="14.140625" customWidth="1"/>
    <col min="15" max="15" width="15" customWidth="1"/>
  </cols>
  <sheetData>
    <row r="1" spans="2:15" ht="24.75" customHeight="1" x14ac:dyDescent="0.25">
      <c r="B1" s="820" t="s">
        <v>360</v>
      </c>
      <c r="C1" s="820"/>
      <c r="D1" s="820"/>
      <c r="E1" s="820"/>
      <c r="F1" s="820"/>
      <c r="G1" s="820"/>
      <c r="H1" s="820"/>
      <c r="I1" s="820"/>
      <c r="J1" s="820"/>
      <c r="K1" s="820"/>
      <c r="L1" s="820"/>
      <c r="M1" s="820"/>
      <c r="N1" s="820"/>
    </row>
    <row r="2" spans="2:15" ht="14.25" customHeight="1" x14ac:dyDescent="0.3">
      <c r="B2" s="712"/>
      <c r="C2" s="712"/>
      <c r="D2" s="712"/>
      <c r="E2" s="712"/>
      <c r="F2" s="821" t="s">
        <v>73</v>
      </c>
      <c r="G2" s="821"/>
      <c r="H2" s="821"/>
      <c r="I2" s="821"/>
      <c r="J2" s="821"/>
      <c r="K2" s="712"/>
      <c r="L2" s="712"/>
      <c r="M2" s="712"/>
      <c r="N2" s="712"/>
    </row>
    <row r="3" spans="2:15" ht="16.5" hidden="1" customHeight="1" x14ac:dyDescent="0.7">
      <c r="B3" s="1"/>
      <c r="C3" s="1"/>
      <c r="D3" s="1"/>
      <c r="J3" s="153"/>
    </row>
    <row r="4" spans="2:15" ht="6" customHeight="1" x14ac:dyDescent="0.7">
      <c r="B4" s="1"/>
      <c r="C4" s="1"/>
      <c r="D4" s="1"/>
      <c r="J4" s="153"/>
    </row>
    <row r="5" spans="2:15" ht="16.5" customHeight="1" x14ac:dyDescent="0.3">
      <c r="B5" s="145" t="s">
        <v>49</v>
      </c>
      <c r="C5" s="142" t="str">
        <f>[5]Sommaire_Versements!C3</f>
        <v>Sélectionner</v>
      </c>
      <c r="D5" s="228" t="s">
        <v>51</v>
      </c>
      <c r="E5" s="229"/>
      <c r="F5" s="230" t="s">
        <v>74</v>
      </c>
      <c r="G5" s="1100" t="str">
        <f>[5]Sommaire_Versements!F3</f>
        <v>Sélectionner</v>
      </c>
      <c r="H5" s="1101"/>
      <c r="I5" s="1101"/>
      <c r="J5" s="1102"/>
    </row>
    <row r="6" spans="2:15" ht="16.5" customHeight="1" x14ac:dyDescent="0.25">
      <c r="B6" s="145" t="s">
        <v>53</v>
      </c>
      <c r="C6" s="353">
        <f>[5]Sommaire_Versements!C4</f>
        <v>0</v>
      </c>
      <c r="D6" s="228" t="str">
        <f>[5]Sommaire_Versements!D4</f>
        <v>Sélectionner</v>
      </c>
      <c r="E6" s="232"/>
      <c r="F6" s="848" t="s">
        <v>54</v>
      </c>
      <c r="G6" s="849">
        <f>[5]Sommaire_Versements!F4</f>
        <v>0</v>
      </c>
      <c r="H6" s="850"/>
      <c r="I6" s="850"/>
      <c r="J6" s="851"/>
    </row>
    <row r="7" spans="2:15" ht="16.5" customHeight="1" x14ac:dyDescent="0.25">
      <c r="B7" s="145" t="s">
        <v>55</v>
      </c>
      <c r="C7" s="353">
        <f>[5]Sommaire_Versements!C5</f>
        <v>0</v>
      </c>
      <c r="D7" s="233"/>
      <c r="E7" s="229"/>
      <c r="F7" s="848"/>
      <c r="G7" s="852"/>
      <c r="H7" s="853"/>
      <c r="I7" s="853"/>
      <c r="J7" s="854"/>
    </row>
    <row r="8" spans="2:15" ht="15.75" customHeight="1" x14ac:dyDescent="0.3">
      <c r="B8" s="147" t="s">
        <v>56</v>
      </c>
      <c r="C8" s="354">
        <f>[5]Sommaire_Versements!C6</f>
        <v>0</v>
      </c>
      <c r="D8" s="149"/>
      <c r="E8" s="150"/>
      <c r="F8" s="848"/>
      <c r="G8" s="855"/>
      <c r="H8" s="856"/>
      <c r="I8" s="856"/>
      <c r="J8" s="857"/>
    </row>
    <row r="9" spans="2:15" s="297" customFormat="1" ht="12" customHeight="1" x14ac:dyDescent="0.25">
      <c r="B9" s="635"/>
      <c r="C9" s="635"/>
      <c r="D9" s="635"/>
      <c r="E9" s="636"/>
      <c r="J9" s="637"/>
      <c r="K9" s="355" t="s">
        <v>606</v>
      </c>
      <c r="L9" s="291"/>
      <c r="M9" s="291"/>
      <c r="N9" s="291"/>
      <c r="O9" s="291"/>
    </row>
    <row r="10" spans="2:15" ht="43.5" customHeight="1" x14ac:dyDescent="0.25">
      <c r="B10" s="356" t="s">
        <v>361</v>
      </c>
      <c r="C10" s="357" t="s">
        <v>362</v>
      </c>
      <c r="D10" s="357" t="s">
        <v>363</v>
      </c>
      <c r="E10" s="357" t="s">
        <v>364</v>
      </c>
      <c r="F10" s="357" t="s">
        <v>365</v>
      </c>
      <c r="G10" s="357" t="s">
        <v>541</v>
      </c>
      <c r="H10" s="357" t="s">
        <v>366</v>
      </c>
      <c r="I10" s="469" t="s">
        <v>542</v>
      </c>
      <c r="J10" s="357" t="s">
        <v>543</v>
      </c>
      <c r="K10" s="358" t="s">
        <v>77</v>
      </c>
      <c r="L10" s="1103" t="s">
        <v>1</v>
      </c>
      <c r="M10" s="1103"/>
      <c r="N10" s="1104"/>
      <c r="O10" s="157"/>
    </row>
    <row r="11" spans="2:15" ht="24" customHeight="1" x14ac:dyDescent="0.25">
      <c r="B11" s="359" t="s">
        <v>50</v>
      </c>
      <c r="C11" s="360"/>
      <c r="D11" s="360"/>
      <c r="E11" s="360"/>
      <c r="F11" s="361"/>
      <c r="G11" s="361">
        <f>TableauChiffreAffaires91011119[[#This Row],[Montant avant taxes]]*5%</f>
        <v>0</v>
      </c>
      <c r="H11" s="361">
        <f>TableauChiffreAffaires91011119[[#This Row],[Montant avant taxes]]*9.975%</f>
        <v>0</v>
      </c>
      <c r="I11" s="362">
        <f>TableauChiffreAffaires91011119[[#This Row],[Montant avant taxes]]+TableauChiffreAffaires91011119[[#This Row],[TPS                    5%]]+TableauChiffreAffaires91011119[[#This Row],[TVQ                    9,975%]]</f>
        <v>0</v>
      </c>
      <c r="J11" s="363">
        <f>TableauChiffreAffaires91011119[[#This Row],[Montant avant taxes]]+(TableauChiffreAffaires91011119[[#This Row],[TPS                    5%]]/2)+(TableauChiffreAffaires91011119[[#This Row],[TVQ                    9,975%]]/2)</f>
        <v>0</v>
      </c>
      <c r="K11" s="711" t="s">
        <v>50</v>
      </c>
      <c r="L11" s="1105"/>
      <c r="M11" s="1105"/>
      <c r="N11" s="1106"/>
      <c r="O11" s="168"/>
    </row>
    <row r="12" spans="2:15" ht="27" customHeight="1" x14ac:dyDescent="0.25">
      <c r="B12" s="359" t="s">
        <v>50</v>
      </c>
      <c r="C12" s="360"/>
      <c r="D12" s="360"/>
      <c r="E12" s="360"/>
      <c r="F12" s="361"/>
      <c r="G12" s="361">
        <f>TableauChiffreAffaires91011119[[#This Row],[Montant avant taxes]]*5%</f>
        <v>0</v>
      </c>
      <c r="H12" s="361">
        <f>TableauChiffreAffaires91011119[[#This Row],[Montant avant taxes]]*9.975%</f>
        <v>0</v>
      </c>
      <c r="I12" s="362">
        <f>TableauChiffreAffaires91011119[[#This Row],[Montant avant taxes]]+TableauChiffreAffaires91011119[[#This Row],[TPS                    5%]]+TableauChiffreAffaires91011119[[#This Row],[TVQ                    9,975%]]</f>
        <v>0</v>
      </c>
      <c r="J12" s="363">
        <f>TableauChiffreAffaires91011119[[#This Row],[Montant avant taxes]]+(TableauChiffreAffaires91011119[[#This Row],[TPS                    5%]]/2)+(TableauChiffreAffaires91011119[[#This Row],[TVQ                    9,975%]]/2)</f>
        <v>0</v>
      </c>
      <c r="K12" s="711" t="s">
        <v>50</v>
      </c>
      <c r="L12" s="1107"/>
      <c r="M12" s="1107"/>
      <c r="N12" s="1108"/>
      <c r="O12" s="168"/>
    </row>
    <row r="13" spans="2:15" ht="24" customHeight="1" x14ac:dyDescent="0.25">
      <c r="B13" s="359" t="s">
        <v>50</v>
      </c>
      <c r="C13" s="360"/>
      <c r="D13" s="360"/>
      <c r="E13" s="360"/>
      <c r="F13" s="361"/>
      <c r="G13" s="361">
        <f>TableauChiffreAffaires91011119[[#This Row],[Montant avant taxes]]*5%</f>
        <v>0</v>
      </c>
      <c r="H13" s="361">
        <f>TableauChiffreAffaires91011119[[#This Row],[Montant avant taxes]]*9.975%</f>
        <v>0</v>
      </c>
      <c r="I13" s="362">
        <f>TableauChiffreAffaires91011119[[#This Row],[Montant avant taxes]]+TableauChiffreAffaires91011119[[#This Row],[TPS                    5%]]+TableauChiffreAffaires91011119[[#This Row],[TVQ                    9,975%]]</f>
        <v>0</v>
      </c>
      <c r="J13" s="363">
        <f>TableauChiffreAffaires91011119[[#This Row],[Montant avant taxes]]+(TableauChiffreAffaires91011119[[#This Row],[TPS                    5%]]/2)+(TableauChiffreAffaires91011119[[#This Row],[TVQ                    9,975%]]/2)</f>
        <v>0</v>
      </c>
      <c r="K13" s="711" t="s">
        <v>50</v>
      </c>
      <c r="L13" s="1105"/>
      <c r="M13" s="1105"/>
      <c r="N13" s="1106"/>
      <c r="O13" s="168"/>
    </row>
    <row r="14" spans="2:15" ht="24" customHeight="1" x14ac:dyDescent="0.25">
      <c r="B14" s="359" t="s">
        <v>50</v>
      </c>
      <c r="C14" s="360"/>
      <c r="D14" s="360"/>
      <c r="E14" s="360"/>
      <c r="F14" s="361"/>
      <c r="G14" s="361">
        <f>TableauChiffreAffaires91011119[[#This Row],[Montant avant taxes]]*5%</f>
        <v>0</v>
      </c>
      <c r="H14" s="361">
        <f>TableauChiffreAffaires91011119[[#This Row],[Montant avant taxes]]*9.975%</f>
        <v>0</v>
      </c>
      <c r="I14" s="362">
        <f>TableauChiffreAffaires91011119[[#This Row],[Montant avant taxes]]+TableauChiffreAffaires91011119[[#This Row],[TPS                    5%]]+TableauChiffreAffaires91011119[[#This Row],[TVQ                    9,975%]]</f>
        <v>0</v>
      </c>
      <c r="J14" s="363">
        <f>TableauChiffreAffaires91011119[[#This Row],[Montant avant taxes]]+(TableauChiffreAffaires91011119[[#This Row],[TPS                    5%]]/2)+(TableauChiffreAffaires91011119[[#This Row],[TVQ                    9,975%]]/2)</f>
        <v>0</v>
      </c>
      <c r="K14" s="711" t="s">
        <v>50</v>
      </c>
      <c r="L14" s="1097"/>
      <c r="M14" s="1098"/>
      <c r="N14" s="1099"/>
      <c r="O14" s="175"/>
    </row>
    <row r="15" spans="2:15" ht="24" customHeight="1" x14ac:dyDescent="0.25">
      <c r="B15" s="359" t="s">
        <v>50</v>
      </c>
      <c r="C15" s="360"/>
      <c r="D15" s="360"/>
      <c r="E15" s="360"/>
      <c r="F15" s="361"/>
      <c r="G15" s="361">
        <f>TableauChiffreAffaires91011119[[#This Row],[Montant avant taxes]]*5%</f>
        <v>0</v>
      </c>
      <c r="H15" s="361">
        <f>TableauChiffreAffaires91011119[[#This Row],[Montant avant taxes]]*9.975%</f>
        <v>0</v>
      </c>
      <c r="I15" s="362">
        <f>TableauChiffreAffaires91011119[[#This Row],[Montant avant taxes]]+TableauChiffreAffaires91011119[[#This Row],[TPS                    5%]]+TableauChiffreAffaires91011119[[#This Row],[TVQ                    9,975%]]</f>
        <v>0</v>
      </c>
      <c r="J15" s="363">
        <f>TableauChiffreAffaires91011119[[#This Row],[Montant avant taxes]]+(TableauChiffreAffaires91011119[[#This Row],[TPS                    5%]]/2)+(TableauChiffreAffaires91011119[[#This Row],[TVQ                    9,975%]]/2)</f>
        <v>0</v>
      </c>
      <c r="K15" s="711" t="s">
        <v>50</v>
      </c>
      <c r="L15" s="1097"/>
      <c r="M15" s="1098"/>
      <c r="N15" s="1099"/>
      <c r="O15" s="175"/>
    </row>
    <row r="16" spans="2:15" ht="24" customHeight="1" x14ac:dyDescent="0.25">
      <c r="B16" s="359" t="s">
        <v>50</v>
      </c>
      <c r="C16" s="360"/>
      <c r="D16" s="360"/>
      <c r="E16" s="360"/>
      <c r="F16" s="361"/>
      <c r="G16" s="361">
        <f>TableauChiffreAffaires91011119[[#This Row],[Montant avant taxes]]*5%</f>
        <v>0</v>
      </c>
      <c r="H16" s="361">
        <f>TableauChiffreAffaires91011119[[#This Row],[Montant avant taxes]]*9.975%</f>
        <v>0</v>
      </c>
      <c r="I16" s="362">
        <f>TableauChiffreAffaires91011119[[#This Row],[Montant avant taxes]]+TableauChiffreAffaires91011119[[#This Row],[TPS                    5%]]+TableauChiffreAffaires91011119[[#This Row],[TVQ                    9,975%]]</f>
        <v>0</v>
      </c>
      <c r="J16" s="363">
        <f>TableauChiffreAffaires91011119[[#This Row],[Montant avant taxes]]+(TableauChiffreAffaires91011119[[#This Row],[TPS                    5%]]/2)+(TableauChiffreAffaires91011119[[#This Row],[TVQ                    9,975%]]/2)</f>
        <v>0</v>
      </c>
      <c r="K16" s="711" t="s">
        <v>50</v>
      </c>
      <c r="L16" s="1097"/>
      <c r="M16" s="1098"/>
      <c r="N16" s="1099"/>
      <c r="O16" s="175"/>
    </row>
    <row r="17" spans="2:15" ht="24" customHeight="1" x14ac:dyDescent="0.25">
      <c r="B17" s="359" t="s">
        <v>50</v>
      </c>
      <c r="C17" s="360"/>
      <c r="D17" s="360"/>
      <c r="E17" s="360"/>
      <c r="F17" s="361"/>
      <c r="G17" s="361">
        <f>TableauChiffreAffaires91011119[[#This Row],[Montant avant taxes]]*5%</f>
        <v>0</v>
      </c>
      <c r="H17" s="361">
        <f>TableauChiffreAffaires91011119[[#This Row],[Montant avant taxes]]*9.975%</f>
        <v>0</v>
      </c>
      <c r="I17" s="362">
        <f>TableauChiffreAffaires91011119[[#This Row],[Montant avant taxes]]+TableauChiffreAffaires91011119[[#This Row],[TPS                    5%]]+TableauChiffreAffaires91011119[[#This Row],[TVQ                    9,975%]]</f>
        <v>0</v>
      </c>
      <c r="J17" s="363">
        <f>TableauChiffreAffaires91011119[[#This Row],[Montant avant taxes]]+(TableauChiffreAffaires91011119[[#This Row],[TPS                    5%]]/2)+(TableauChiffreAffaires91011119[[#This Row],[TVQ                    9,975%]]/2)</f>
        <v>0</v>
      </c>
      <c r="K17" s="711" t="s">
        <v>50</v>
      </c>
      <c r="L17" s="1097"/>
      <c r="M17" s="1098"/>
      <c r="N17" s="1099"/>
      <c r="O17" s="175"/>
    </row>
    <row r="18" spans="2:15" ht="24" customHeight="1" x14ac:dyDescent="0.25">
      <c r="B18" s="359" t="s">
        <v>50</v>
      </c>
      <c r="C18" s="360"/>
      <c r="D18" s="360"/>
      <c r="E18" s="360"/>
      <c r="F18" s="361"/>
      <c r="G18" s="361">
        <f>TableauChiffreAffaires91011119[[#This Row],[Montant avant taxes]]*5%</f>
        <v>0</v>
      </c>
      <c r="H18" s="361">
        <f>TableauChiffreAffaires91011119[[#This Row],[Montant avant taxes]]*9.975%</f>
        <v>0</v>
      </c>
      <c r="I18" s="362">
        <f>TableauChiffreAffaires91011119[[#This Row],[Montant avant taxes]]+TableauChiffreAffaires91011119[[#This Row],[TPS                    5%]]+TableauChiffreAffaires91011119[[#This Row],[TVQ                    9,975%]]</f>
        <v>0</v>
      </c>
      <c r="J18" s="363">
        <f>TableauChiffreAffaires91011119[[#This Row],[Montant avant taxes]]+(TableauChiffreAffaires91011119[[#This Row],[TPS                    5%]]/2)+(TableauChiffreAffaires91011119[[#This Row],[TVQ                    9,975%]]/2)</f>
        <v>0</v>
      </c>
      <c r="K18" s="711" t="s">
        <v>50</v>
      </c>
      <c r="L18" s="1110"/>
      <c r="M18" s="1111"/>
      <c r="N18" s="1112"/>
      <c r="O18" s="175"/>
    </row>
    <row r="19" spans="2:15" ht="24" customHeight="1" x14ac:dyDescent="0.25">
      <c r="B19" s="359" t="s">
        <v>50</v>
      </c>
      <c r="C19" s="360"/>
      <c r="D19" s="360"/>
      <c r="E19" s="360"/>
      <c r="F19" s="361"/>
      <c r="G19" s="361">
        <f>TableauChiffreAffaires91011119[[#This Row],[Montant avant taxes]]*5%</f>
        <v>0</v>
      </c>
      <c r="H19" s="361">
        <f>TableauChiffreAffaires91011119[[#This Row],[Montant avant taxes]]*9.975%</f>
        <v>0</v>
      </c>
      <c r="I19" s="362">
        <f>TableauChiffreAffaires91011119[[#This Row],[Montant avant taxes]]+TableauChiffreAffaires91011119[[#This Row],[TPS                    5%]]+TableauChiffreAffaires91011119[[#This Row],[TVQ                    9,975%]]</f>
        <v>0</v>
      </c>
      <c r="J19" s="363">
        <f>TableauChiffreAffaires91011119[[#This Row],[Montant avant taxes]]+(TableauChiffreAffaires91011119[[#This Row],[TPS                    5%]]/2)+(TableauChiffreAffaires91011119[[#This Row],[TVQ                    9,975%]]/2)</f>
        <v>0</v>
      </c>
      <c r="K19" s="711" t="s">
        <v>50</v>
      </c>
      <c r="L19" s="1097"/>
      <c r="M19" s="1098"/>
      <c r="N19" s="1099"/>
      <c r="O19" s="175"/>
    </row>
    <row r="20" spans="2:15" ht="24" customHeight="1" x14ac:dyDescent="0.25">
      <c r="B20" s="359" t="s">
        <v>50</v>
      </c>
      <c r="C20" s="360"/>
      <c r="D20" s="360"/>
      <c r="E20" s="360"/>
      <c r="F20" s="361"/>
      <c r="G20" s="361">
        <f>TableauChiffreAffaires91011119[[#This Row],[Montant avant taxes]]*5%</f>
        <v>0</v>
      </c>
      <c r="H20" s="361">
        <f>TableauChiffreAffaires91011119[[#This Row],[Montant avant taxes]]*9.975%</f>
        <v>0</v>
      </c>
      <c r="I20" s="362">
        <f>TableauChiffreAffaires91011119[[#This Row],[Montant avant taxes]]+TableauChiffreAffaires91011119[[#This Row],[TPS                    5%]]+TableauChiffreAffaires91011119[[#This Row],[TVQ                    9,975%]]</f>
        <v>0</v>
      </c>
      <c r="J20" s="363">
        <f>TableauChiffreAffaires91011119[[#This Row],[Montant avant taxes]]+(TableauChiffreAffaires91011119[[#This Row],[TPS                    5%]]/2)+(TableauChiffreAffaires91011119[[#This Row],[TVQ                    9,975%]]/2)</f>
        <v>0</v>
      </c>
      <c r="K20" s="711" t="s">
        <v>50</v>
      </c>
      <c r="L20" s="713"/>
      <c r="M20" s="714"/>
      <c r="N20" s="715"/>
      <c r="O20" s="175"/>
    </row>
    <row r="21" spans="2:15" ht="24" customHeight="1" x14ac:dyDescent="0.25">
      <c r="B21" s="359" t="s">
        <v>50</v>
      </c>
      <c r="C21" s="360"/>
      <c r="D21" s="360"/>
      <c r="E21" s="360"/>
      <c r="F21" s="361"/>
      <c r="G21" s="361">
        <f>TableauChiffreAffaires91011119[[#This Row],[Montant avant taxes]]*5%</f>
        <v>0</v>
      </c>
      <c r="H21" s="361">
        <f>TableauChiffreAffaires91011119[[#This Row],[Montant avant taxes]]*9.975%</f>
        <v>0</v>
      </c>
      <c r="I21" s="362">
        <f>TableauChiffreAffaires91011119[[#This Row],[Montant avant taxes]]+TableauChiffreAffaires91011119[[#This Row],[TPS                    5%]]+TableauChiffreAffaires91011119[[#This Row],[TVQ                    9,975%]]</f>
        <v>0</v>
      </c>
      <c r="J21" s="363">
        <f>TableauChiffreAffaires91011119[[#This Row],[Montant avant taxes]]+(TableauChiffreAffaires91011119[[#This Row],[TPS                    5%]]/2)+(TableauChiffreAffaires91011119[[#This Row],[TVQ                    9,975%]]/2)</f>
        <v>0</v>
      </c>
      <c r="K21" s="711" t="s">
        <v>50</v>
      </c>
      <c r="L21" s="713"/>
      <c r="M21" s="714"/>
      <c r="N21" s="715"/>
      <c r="O21" s="175"/>
    </row>
    <row r="22" spans="2:15" ht="24" customHeight="1" x14ac:dyDescent="0.25">
      <c r="B22" s="359" t="s">
        <v>50</v>
      </c>
      <c r="C22" s="360"/>
      <c r="D22" s="360"/>
      <c r="E22" s="360"/>
      <c r="F22" s="361"/>
      <c r="G22" s="361">
        <f>TableauChiffreAffaires91011119[[#This Row],[Montant avant taxes]]*5%</f>
        <v>0</v>
      </c>
      <c r="H22" s="361">
        <f>TableauChiffreAffaires91011119[[#This Row],[Montant avant taxes]]*9.975%</f>
        <v>0</v>
      </c>
      <c r="I22" s="362">
        <f>TableauChiffreAffaires91011119[[#This Row],[Montant avant taxes]]+TableauChiffreAffaires91011119[[#This Row],[TPS                    5%]]+TableauChiffreAffaires91011119[[#This Row],[TVQ                    9,975%]]</f>
        <v>0</v>
      </c>
      <c r="J22" s="363">
        <f>TableauChiffreAffaires91011119[[#This Row],[Montant avant taxes]]+(TableauChiffreAffaires91011119[[#This Row],[TPS                    5%]]/2)+(TableauChiffreAffaires91011119[[#This Row],[TVQ                    9,975%]]/2)</f>
        <v>0</v>
      </c>
      <c r="K22" s="711" t="s">
        <v>50</v>
      </c>
      <c r="L22" s="713"/>
      <c r="M22" s="714"/>
      <c r="N22" s="715"/>
      <c r="O22" s="175"/>
    </row>
    <row r="23" spans="2:15" ht="24" customHeight="1" x14ac:dyDescent="0.25">
      <c r="B23" s="359" t="s">
        <v>50</v>
      </c>
      <c r="C23" s="360"/>
      <c r="D23" s="360"/>
      <c r="E23" s="360"/>
      <c r="F23" s="361"/>
      <c r="G23" s="361">
        <f>TableauChiffreAffaires91011119[[#This Row],[Montant avant taxes]]*5%</f>
        <v>0</v>
      </c>
      <c r="H23" s="361">
        <f>TableauChiffreAffaires91011119[[#This Row],[Montant avant taxes]]*9.975%</f>
        <v>0</v>
      </c>
      <c r="I23" s="362">
        <f>TableauChiffreAffaires91011119[[#This Row],[Montant avant taxes]]+TableauChiffreAffaires91011119[[#This Row],[TPS                    5%]]+TableauChiffreAffaires91011119[[#This Row],[TVQ                    9,975%]]</f>
        <v>0</v>
      </c>
      <c r="J23" s="363">
        <f>TableauChiffreAffaires91011119[[#This Row],[Montant avant taxes]]+(TableauChiffreAffaires91011119[[#This Row],[TPS                    5%]]/2)+(TableauChiffreAffaires91011119[[#This Row],[TVQ                    9,975%]]/2)</f>
        <v>0</v>
      </c>
      <c r="K23" s="711" t="s">
        <v>50</v>
      </c>
      <c r="L23" s="713"/>
      <c r="M23" s="714"/>
      <c r="N23" s="715"/>
      <c r="O23" s="175"/>
    </row>
    <row r="24" spans="2:15" ht="24" customHeight="1" x14ac:dyDescent="0.25">
      <c r="B24" s="359" t="s">
        <v>50</v>
      </c>
      <c r="C24" s="360"/>
      <c r="D24" s="360"/>
      <c r="E24" s="360"/>
      <c r="F24" s="361"/>
      <c r="G24" s="361">
        <f>TableauChiffreAffaires91011119[[#This Row],[Montant avant taxes]]*5%</f>
        <v>0</v>
      </c>
      <c r="H24" s="361">
        <f>TableauChiffreAffaires91011119[[#This Row],[Montant avant taxes]]*9.975%</f>
        <v>0</v>
      </c>
      <c r="I24" s="362">
        <f>TableauChiffreAffaires91011119[[#This Row],[Montant avant taxes]]+TableauChiffreAffaires91011119[[#This Row],[TPS                    5%]]+TableauChiffreAffaires91011119[[#This Row],[TVQ                    9,975%]]</f>
        <v>0</v>
      </c>
      <c r="J24" s="363">
        <f>TableauChiffreAffaires91011119[[#This Row],[Montant avant taxes]]+(TableauChiffreAffaires91011119[[#This Row],[TPS                    5%]]/2)+(TableauChiffreAffaires91011119[[#This Row],[TVQ                    9,975%]]/2)</f>
        <v>0</v>
      </c>
      <c r="K24" s="711" t="s">
        <v>50</v>
      </c>
      <c r="L24" s="713"/>
      <c r="M24" s="714"/>
      <c r="N24" s="715"/>
      <c r="O24" s="175"/>
    </row>
    <row r="25" spans="2:15" ht="24" customHeight="1" x14ac:dyDescent="0.25">
      <c r="B25" s="359" t="s">
        <v>50</v>
      </c>
      <c r="C25" s="360"/>
      <c r="D25" s="360"/>
      <c r="E25" s="360"/>
      <c r="F25" s="361"/>
      <c r="G25" s="361">
        <f>TableauChiffreAffaires91011119[[#This Row],[Montant avant taxes]]*5%</f>
        <v>0</v>
      </c>
      <c r="H25" s="361">
        <f>TableauChiffreAffaires91011119[[#This Row],[Montant avant taxes]]*9.975%</f>
        <v>0</v>
      </c>
      <c r="I25" s="362">
        <f>TableauChiffreAffaires91011119[[#This Row],[Montant avant taxes]]+TableauChiffreAffaires91011119[[#This Row],[TPS                    5%]]+TableauChiffreAffaires91011119[[#This Row],[TVQ                    9,975%]]</f>
        <v>0</v>
      </c>
      <c r="J25" s="363">
        <f>TableauChiffreAffaires91011119[[#This Row],[Montant avant taxes]]+(TableauChiffreAffaires91011119[[#This Row],[TPS                    5%]]/2)+(TableauChiffreAffaires91011119[[#This Row],[TVQ                    9,975%]]/2)</f>
        <v>0</v>
      </c>
      <c r="K25" s="711" t="s">
        <v>50</v>
      </c>
      <c r="L25" s="713"/>
      <c r="M25" s="714"/>
      <c r="N25" s="715"/>
      <c r="O25" s="175"/>
    </row>
    <row r="26" spans="2:15" ht="24" customHeight="1" x14ac:dyDescent="0.25">
      <c r="B26" s="359" t="s">
        <v>50</v>
      </c>
      <c r="C26" s="360"/>
      <c r="D26" s="360"/>
      <c r="E26" s="360"/>
      <c r="F26" s="361"/>
      <c r="G26" s="361">
        <f>TableauChiffreAffaires91011119[[#This Row],[Montant avant taxes]]*5%</f>
        <v>0</v>
      </c>
      <c r="H26" s="361">
        <f>TableauChiffreAffaires91011119[[#This Row],[Montant avant taxes]]*9.975%</f>
        <v>0</v>
      </c>
      <c r="I26" s="362">
        <f>TableauChiffreAffaires91011119[[#This Row],[Montant avant taxes]]+TableauChiffreAffaires91011119[[#This Row],[TPS                    5%]]+TableauChiffreAffaires91011119[[#This Row],[TVQ                    9,975%]]</f>
        <v>0</v>
      </c>
      <c r="J26" s="363">
        <f>TableauChiffreAffaires91011119[[#This Row],[Montant avant taxes]]+(TableauChiffreAffaires91011119[[#This Row],[TPS                    5%]]/2)+(TableauChiffreAffaires91011119[[#This Row],[TVQ                    9,975%]]/2)</f>
        <v>0</v>
      </c>
      <c r="K26" s="711" t="s">
        <v>50</v>
      </c>
      <c r="L26" s="713"/>
      <c r="M26" s="714"/>
      <c r="N26" s="715"/>
      <c r="O26" s="175"/>
    </row>
    <row r="27" spans="2:15" ht="24" customHeight="1" x14ac:dyDescent="0.25">
      <c r="B27" s="359" t="s">
        <v>50</v>
      </c>
      <c r="C27" s="360"/>
      <c r="D27" s="360"/>
      <c r="E27" s="360"/>
      <c r="F27" s="361"/>
      <c r="G27" s="361">
        <f>TableauChiffreAffaires91011119[[#This Row],[Montant avant taxes]]*5%</f>
        <v>0</v>
      </c>
      <c r="H27" s="361">
        <f>TableauChiffreAffaires91011119[[#This Row],[Montant avant taxes]]*9.975%</f>
        <v>0</v>
      </c>
      <c r="I27" s="362">
        <f>TableauChiffreAffaires91011119[[#This Row],[Montant avant taxes]]+TableauChiffreAffaires91011119[[#This Row],[TPS                    5%]]+TableauChiffreAffaires91011119[[#This Row],[TVQ                    9,975%]]</f>
        <v>0</v>
      </c>
      <c r="J27" s="363">
        <f>TableauChiffreAffaires91011119[[#This Row],[Montant avant taxes]]+(TableauChiffreAffaires91011119[[#This Row],[TPS                    5%]]/2)+(TableauChiffreAffaires91011119[[#This Row],[TVQ                    9,975%]]/2)</f>
        <v>0</v>
      </c>
      <c r="K27" s="711" t="s">
        <v>50</v>
      </c>
      <c r="L27" s="713"/>
      <c r="M27" s="714"/>
      <c r="N27" s="715"/>
      <c r="O27" s="175"/>
    </row>
    <row r="28" spans="2:15" ht="24" customHeight="1" x14ac:dyDescent="0.25">
      <c r="B28" s="359" t="s">
        <v>50</v>
      </c>
      <c r="C28" s="360"/>
      <c r="D28" s="360"/>
      <c r="E28" s="360"/>
      <c r="F28" s="361"/>
      <c r="G28" s="361">
        <f>TableauChiffreAffaires91011119[[#This Row],[Montant avant taxes]]*5%</f>
        <v>0</v>
      </c>
      <c r="H28" s="361">
        <f>TableauChiffreAffaires91011119[[#This Row],[Montant avant taxes]]*9.975%</f>
        <v>0</v>
      </c>
      <c r="I28" s="362">
        <f>TableauChiffreAffaires91011119[[#This Row],[Montant avant taxes]]+TableauChiffreAffaires91011119[[#This Row],[TPS                    5%]]+TableauChiffreAffaires91011119[[#This Row],[TVQ                    9,975%]]</f>
        <v>0</v>
      </c>
      <c r="J28" s="363">
        <f>TableauChiffreAffaires91011119[[#This Row],[Montant avant taxes]]+(TableauChiffreAffaires91011119[[#This Row],[TPS                    5%]]/2)+(TableauChiffreAffaires91011119[[#This Row],[TVQ                    9,975%]]/2)</f>
        <v>0</v>
      </c>
      <c r="K28" s="711" t="s">
        <v>50</v>
      </c>
      <c r="L28" s="713"/>
      <c r="M28" s="714"/>
      <c r="N28" s="715"/>
      <c r="O28" s="175"/>
    </row>
    <row r="29" spans="2:15" ht="24" customHeight="1" x14ac:dyDescent="0.25">
      <c r="B29" s="359" t="s">
        <v>50</v>
      </c>
      <c r="C29" s="360"/>
      <c r="D29" s="360"/>
      <c r="E29" s="360"/>
      <c r="F29" s="361"/>
      <c r="G29" s="361">
        <f>TableauChiffreAffaires91011119[[#This Row],[Montant avant taxes]]*5%</f>
        <v>0</v>
      </c>
      <c r="H29" s="361">
        <f>TableauChiffreAffaires91011119[[#This Row],[Montant avant taxes]]*9.975%</f>
        <v>0</v>
      </c>
      <c r="I29" s="362">
        <f>TableauChiffreAffaires91011119[[#This Row],[Montant avant taxes]]+TableauChiffreAffaires91011119[[#This Row],[TPS                    5%]]+TableauChiffreAffaires91011119[[#This Row],[TVQ                    9,975%]]</f>
        <v>0</v>
      </c>
      <c r="J29" s="363">
        <f>TableauChiffreAffaires91011119[[#This Row],[Montant avant taxes]]+(TableauChiffreAffaires91011119[[#This Row],[TPS                    5%]]/2)+(TableauChiffreAffaires91011119[[#This Row],[TVQ                    9,975%]]/2)</f>
        <v>0</v>
      </c>
      <c r="K29" s="711" t="s">
        <v>50</v>
      </c>
      <c r="L29" s="713"/>
      <c r="M29" s="714"/>
      <c r="N29" s="715"/>
      <c r="O29" s="175"/>
    </row>
    <row r="30" spans="2:15" ht="24" customHeight="1" x14ac:dyDescent="0.25">
      <c r="B30" s="359" t="s">
        <v>50</v>
      </c>
      <c r="C30" s="360"/>
      <c r="D30" s="360"/>
      <c r="E30" s="360"/>
      <c r="F30" s="361"/>
      <c r="G30" s="361">
        <f>TableauChiffreAffaires91011119[[#This Row],[Montant avant taxes]]*5%</f>
        <v>0</v>
      </c>
      <c r="H30" s="361">
        <f>TableauChiffreAffaires91011119[[#This Row],[Montant avant taxes]]*9.975%</f>
        <v>0</v>
      </c>
      <c r="I30" s="362">
        <f>TableauChiffreAffaires91011119[[#This Row],[Montant avant taxes]]+TableauChiffreAffaires91011119[[#This Row],[TPS                    5%]]+TableauChiffreAffaires91011119[[#This Row],[TVQ                    9,975%]]</f>
        <v>0</v>
      </c>
      <c r="J30" s="363">
        <f>TableauChiffreAffaires91011119[[#This Row],[Montant avant taxes]]+(TableauChiffreAffaires91011119[[#This Row],[TPS                    5%]]/2)+(TableauChiffreAffaires91011119[[#This Row],[TVQ                    9,975%]]/2)</f>
        <v>0</v>
      </c>
      <c r="K30" s="711" t="s">
        <v>50</v>
      </c>
      <c r="L30" s="713"/>
      <c r="M30" s="714"/>
      <c r="N30" s="715"/>
      <c r="O30" s="175"/>
    </row>
    <row r="31" spans="2:15" ht="24" customHeight="1" x14ac:dyDescent="0.25">
      <c r="B31" s="359" t="s">
        <v>50</v>
      </c>
      <c r="C31" s="360"/>
      <c r="D31" s="360"/>
      <c r="E31" s="360"/>
      <c r="F31" s="361"/>
      <c r="G31" s="361">
        <f>TableauChiffreAffaires91011119[[#This Row],[Montant avant taxes]]*5%</f>
        <v>0</v>
      </c>
      <c r="H31" s="361">
        <f>TableauChiffreAffaires91011119[[#This Row],[Montant avant taxes]]*9.975%</f>
        <v>0</v>
      </c>
      <c r="I31" s="362">
        <f>TableauChiffreAffaires91011119[[#This Row],[Montant avant taxes]]+TableauChiffreAffaires91011119[[#This Row],[TPS                    5%]]+TableauChiffreAffaires91011119[[#This Row],[TVQ                    9,975%]]</f>
        <v>0</v>
      </c>
      <c r="J31" s="363">
        <f>TableauChiffreAffaires91011119[[#This Row],[Montant avant taxes]]+(TableauChiffreAffaires91011119[[#This Row],[TPS                    5%]]/2)+(TableauChiffreAffaires91011119[[#This Row],[TVQ                    9,975%]]/2)</f>
        <v>0</v>
      </c>
      <c r="K31" s="711" t="s">
        <v>50</v>
      </c>
      <c r="L31" s="713"/>
      <c r="M31" s="714"/>
      <c r="N31" s="715"/>
      <c r="O31" s="175"/>
    </row>
    <row r="32" spans="2:15" ht="24" customHeight="1" x14ac:dyDescent="0.25">
      <c r="B32" s="359" t="s">
        <v>50</v>
      </c>
      <c r="C32" s="360"/>
      <c r="D32" s="360"/>
      <c r="E32" s="360"/>
      <c r="F32" s="361"/>
      <c r="G32" s="361">
        <f>TableauChiffreAffaires91011119[[#This Row],[Montant avant taxes]]*5%</f>
        <v>0</v>
      </c>
      <c r="H32" s="361">
        <f>TableauChiffreAffaires91011119[[#This Row],[Montant avant taxes]]*9.975%</f>
        <v>0</v>
      </c>
      <c r="I32" s="362">
        <f>TableauChiffreAffaires91011119[[#This Row],[Montant avant taxes]]+TableauChiffreAffaires91011119[[#This Row],[TPS                    5%]]+TableauChiffreAffaires91011119[[#This Row],[TVQ                    9,975%]]</f>
        <v>0</v>
      </c>
      <c r="J32" s="363">
        <f>TableauChiffreAffaires91011119[[#This Row],[Montant avant taxes]]+(TableauChiffreAffaires91011119[[#This Row],[TPS                    5%]]/2)+(TableauChiffreAffaires91011119[[#This Row],[TVQ                    9,975%]]/2)</f>
        <v>0</v>
      </c>
      <c r="K32" s="711" t="s">
        <v>50</v>
      </c>
      <c r="L32" s="713"/>
      <c r="M32" s="714"/>
      <c r="N32" s="715"/>
      <c r="O32" s="175"/>
    </row>
    <row r="33" spans="2:15" ht="24" customHeight="1" x14ac:dyDescent="0.25">
      <c r="B33" s="359" t="s">
        <v>50</v>
      </c>
      <c r="C33" s="360"/>
      <c r="D33" s="360"/>
      <c r="E33" s="360"/>
      <c r="F33" s="361"/>
      <c r="G33" s="361">
        <f>TableauChiffreAffaires91011119[[#This Row],[Montant avant taxes]]*5%</f>
        <v>0</v>
      </c>
      <c r="H33" s="361">
        <f>TableauChiffreAffaires91011119[[#This Row],[Montant avant taxes]]*9.975%</f>
        <v>0</v>
      </c>
      <c r="I33" s="362">
        <f>TableauChiffreAffaires91011119[[#This Row],[Montant avant taxes]]+TableauChiffreAffaires91011119[[#This Row],[TPS                    5%]]+TableauChiffreAffaires91011119[[#This Row],[TVQ                    9,975%]]</f>
        <v>0</v>
      </c>
      <c r="J33" s="363">
        <f>TableauChiffreAffaires91011119[[#This Row],[Montant avant taxes]]+(TableauChiffreAffaires91011119[[#This Row],[TPS                    5%]]/2)+(TableauChiffreAffaires91011119[[#This Row],[TVQ                    9,975%]]/2)</f>
        <v>0</v>
      </c>
      <c r="K33" s="711" t="s">
        <v>50</v>
      </c>
      <c r="L33" s="713"/>
      <c r="M33" s="714"/>
      <c r="N33" s="715"/>
      <c r="O33" s="175"/>
    </row>
    <row r="34" spans="2:15" ht="24" customHeight="1" x14ac:dyDescent="0.25">
      <c r="B34" s="359" t="s">
        <v>50</v>
      </c>
      <c r="C34" s="360"/>
      <c r="D34" s="360"/>
      <c r="E34" s="360"/>
      <c r="F34" s="361"/>
      <c r="G34" s="361">
        <f>TableauChiffreAffaires91011119[[#This Row],[Montant avant taxes]]*5%</f>
        <v>0</v>
      </c>
      <c r="H34" s="361">
        <f>TableauChiffreAffaires91011119[[#This Row],[Montant avant taxes]]*9.975%</f>
        <v>0</v>
      </c>
      <c r="I34" s="362">
        <f>TableauChiffreAffaires91011119[[#This Row],[Montant avant taxes]]+TableauChiffreAffaires91011119[[#This Row],[TPS                    5%]]+TableauChiffreAffaires91011119[[#This Row],[TVQ                    9,975%]]</f>
        <v>0</v>
      </c>
      <c r="J34" s="363">
        <f>TableauChiffreAffaires91011119[[#This Row],[Montant avant taxes]]+(TableauChiffreAffaires91011119[[#This Row],[TPS                    5%]]/2)+(TableauChiffreAffaires91011119[[#This Row],[TVQ                    9,975%]]/2)</f>
        <v>0</v>
      </c>
      <c r="K34" s="711" t="s">
        <v>50</v>
      </c>
      <c r="L34" s="713"/>
      <c r="M34" s="714"/>
      <c r="N34" s="715"/>
      <c r="O34" s="175"/>
    </row>
    <row r="35" spans="2:15" ht="24" customHeight="1" x14ac:dyDescent="0.25">
      <c r="B35" s="359" t="s">
        <v>50</v>
      </c>
      <c r="C35" s="360"/>
      <c r="D35" s="360"/>
      <c r="E35" s="360"/>
      <c r="F35" s="361"/>
      <c r="G35" s="361">
        <f>TableauChiffreAffaires91011119[[#This Row],[Montant avant taxes]]*5%</f>
        <v>0</v>
      </c>
      <c r="H35" s="361">
        <f>TableauChiffreAffaires91011119[[#This Row],[Montant avant taxes]]*9.975%</f>
        <v>0</v>
      </c>
      <c r="I35" s="362">
        <f>TableauChiffreAffaires91011119[[#This Row],[Montant avant taxes]]+TableauChiffreAffaires91011119[[#This Row],[TPS                    5%]]+TableauChiffreAffaires91011119[[#This Row],[TVQ                    9,975%]]</f>
        <v>0</v>
      </c>
      <c r="J35" s="363">
        <f>TableauChiffreAffaires91011119[[#This Row],[Montant avant taxes]]+(TableauChiffreAffaires91011119[[#This Row],[TPS                    5%]]/2)+(TableauChiffreAffaires91011119[[#This Row],[TVQ                    9,975%]]/2)</f>
        <v>0</v>
      </c>
      <c r="K35" s="711" t="s">
        <v>50</v>
      </c>
      <c r="L35" s="713"/>
      <c r="M35" s="714"/>
      <c r="N35" s="715"/>
      <c r="O35" s="175"/>
    </row>
    <row r="36" spans="2:15" ht="24" customHeight="1" x14ac:dyDescent="0.25">
      <c r="B36" s="359" t="s">
        <v>50</v>
      </c>
      <c r="C36" s="360"/>
      <c r="D36" s="360"/>
      <c r="E36" s="360"/>
      <c r="F36" s="361"/>
      <c r="G36" s="361">
        <f>TableauChiffreAffaires91011119[[#This Row],[Montant avant taxes]]*5%</f>
        <v>0</v>
      </c>
      <c r="H36" s="361">
        <f>TableauChiffreAffaires91011119[[#This Row],[Montant avant taxes]]*9.975%</f>
        <v>0</v>
      </c>
      <c r="I36" s="362">
        <f>TableauChiffreAffaires91011119[[#This Row],[Montant avant taxes]]+TableauChiffreAffaires91011119[[#This Row],[TPS                    5%]]+TableauChiffreAffaires91011119[[#This Row],[TVQ                    9,975%]]</f>
        <v>0</v>
      </c>
      <c r="J36" s="363">
        <f>TableauChiffreAffaires91011119[[#This Row],[Montant avant taxes]]+(TableauChiffreAffaires91011119[[#This Row],[TPS                    5%]]/2)+(TableauChiffreAffaires91011119[[#This Row],[TVQ                    9,975%]]/2)</f>
        <v>0</v>
      </c>
      <c r="K36" s="711" t="s">
        <v>50</v>
      </c>
      <c r="L36" s="713"/>
      <c r="M36" s="714"/>
      <c r="N36" s="715"/>
      <c r="O36" s="175"/>
    </row>
    <row r="37" spans="2:15" ht="24" customHeight="1" x14ac:dyDescent="0.25">
      <c r="B37" s="359" t="s">
        <v>50</v>
      </c>
      <c r="C37" s="172"/>
      <c r="D37" s="172"/>
      <c r="E37" s="364"/>
      <c r="F37" s="710"/>
      <c r="G37" s="246">
        <f>TableauChiffreAffaires91011119[[#This Row],[Montant avant taxes]]*5%</f>
        <v>0</v>
      </c>
      <c r="H37" s="246">
        <f>TableauChiffreAffaires91011119[[#This Row],[Montant avant taxes]]*9.975%</f>
        <v>0</v>
      </c>
      <c r="I37" s="364">
        <f>TableauChiffreAffaires91011119[[#This Row],[Montant avant taxes]]+TableauChiffreAffaires91011119[[#This Row],[TPS                    5%]]+TableauChiffreAffaires91011119[[#This Row],[TVQ                    9,975%]]</f>
        <v>0</v>
      </c>
      <c r="J37" s="717">
        <f>TableauChiffreAffaires91011119[[#This Row],[Montant avant taxes]]+(TableauChiffreAffaires91011119[[#This Row],[TPS                    5%]]/2)+(TableauChiffreAffaires91011119[[#This Row],[TVQ                    9,975%]]/2)</f>
        <v>0</v>
      </c>
      <c r="K37" s="711" t="s">
        <v>50</v>
      </c>
      <c r="L37" s="1105"/>
      <c r="M37" s="1105"/>
      <c r="N37" s="1106"/>
    </row>
    <row r="38" spans="2:15" ht="24" customHeight="1" x14ac:dyDescent="0.25">
      <c r="B38" s="359" t="s">
        <v>50</v>
      </c>
      <c r="C38" s="364" t="s">
        <v>661</v>
      </c>
      <c r="D38" s="364"/>
      <c r="E38" s="364"/>
      <c r="F38" s="710"/>
      <c r="G38" s="246">
        <f>TableauChiffreAffaires91011119[[#This Row],[Montant avant taxes]]*5%</f>
        <v>0</v>
      </c>
      <c r="H38" s="246">
        <f>TableauChiffreAffaires91011119[[#This Row],[Montant avant taxes]]*9.975%</f>
        <v>0</v>
      </c>
      <c r="I38" s="364">
        <f>TableauChiffreAffaires91011119[[#This Row],[Montant avant taxes]]+TableauChiffreAffaires91011119[[#This Row],[TPS                    5%]]+TableauChiffreAffaires91011119[[#This Row],[TVQ                    9,975%]]</f>
        <v>0</v>
      </c>
      <c r="J38" s="717">
        <f>TableauChiffreAffaires91011119[[#This Row],[Montant avant taxes]]+(TableauChiffreAffaires91011119[[#This Row],[TPS                    5%]]/2)+(TableauChiffreAffaires91011119[[#This Row],[TVQ                    9,975%]]/2)</f>
        <v>0</v>
      </c>
      <c r="K38" s="711" t="s">
        <v>50</v>
      </c>
      <c r="L38" s="1105"/>
      <c r="M38" s="1105"/>
      <c r="N38" s="1106"/>
    </row>
    <row r="39" spans="2:15" ht="24" customHeight="1" x14ac:dyDescent="0.25">
      <c r="B39" s="365" t="s">
        <v>368</v>
      </c>
      <c r="C39" s="366"/>
      <c r="D39" s="366"/>
      <c r="E39" s="366"/>
      <c r="F39" s="223">
        <f>SUM(F11:F38)</f>
        <v>0</v>
      </c>
      <c r="G39" s="223">
        <f>SUM(G11:G38)</f>
        <v>0</v>
      </c>
      <c r="H39" s="223">
        <f>SUM(H11:H38)</f>
        <v>0</v>
      </c>
      <c r="I39" s="223">
        <f>SUM(I11:I38)</f>
        <v>0</v>
      </c>
      <c r="J39" s="223">
        <f>SUM(J11:J38)</f>
        <v>0</v>
      </c>
      <c r="L39" s="1113"/>
      <c r="M39" s="1113"/>
      <c r="N39" s="1113"/>
    </row>
    <row r="40" spans="2:15" ht="17.25" customHeight="1" x14ac:dyDescent="0.25"/>
    <row r="41" spans="2:15" ht="20.100000000000001" customHeight="1" x14ac:dyDescent="0.25">
      <c r="B41" s="892" t="s">
        <v>369</v>
      </c>
      <c r="C41" s="893"/>
      <c r="D41" s="893"/>
      <c r="E41" s="893"/>
      <c r="F41" s="893"/>
      <c r="G41" s="893"/>
      <c r="H41" s="893"/>
      <c r="I41" s="893"/>
      <c r="J41" s="893"/>
      <c r="K41" s="893"/>
      <c r="L41" s="893"/>
      <c r="M41" s="893"/>
      <c r="N41" s="900"/>
    </row>
    <row r="42" spans="2:15" ht="15.75" customHeight="1" x14ac:dyDescent="0.25">
      <c r="B42" s="226" t="s">
        <v>100</v>
      </c>
      <c r="C42" s="111"/>
      <c r="D42" s="111"/>
      <c r="E42" s="111" t="s">
        <v>370</v>
      </c>
      <c r="F42" s="111"/>
      <c r="G42" s="111"/>
      <c r="H42" s="111"/>
      <c r="I42" s="111"/>
      <c r="J42" s="111" t="s">
        <v>102</v>
      </c>
      <c r="K42" s="111"/>
      <c r="N42" s="137"/>
    </row>
    <row r="43" spans="2:15" ht="12.75" customHeight="1" x14ac:dyDescent="0.25">
      <c r="B43" s="310"/>
      <c r="C43" s="367"/>
      <c r="D43" s="111"/>
      <c r="E43" s="367"/>
      <c r="F43" s="111"/>
      <c r="G43" s="111"/>
      <c r="H43" s="111"/>
      <c r="I43" s="111"/>
      <c r="J43" s="1114"/>
      <c r="K43" s="1114"/>
      <c r="N43" s="137"/>
    </row>
    <row r="44" spans="2:15" ht="11.45" customHeight="1" x14ac:dyDescent="0.25">
      <c r="B44" s="258"/>
      <c r="C44" s="257"/>
      <c r="D44" s="257"/>
      <c r="E44" s="257"/>
      <c r="F44" s="257"/>
      <c r="G44" s="257"/>
      <c r="H44" s="257"/>
      <c r="I44" s="257"/>
      <c r="J44" s="257"/>
      <c r="K44" s="368"/>
      <c r="N44" s="137"/>
    </row>
    <row r="45" spans="2:15" ht="3.75" customHeight="1" x14ac:dyDescent="0.25">
      <c r="N45" s="137"/>
    </row>
    <row r="46" spans="2:15" ht="16.5" customHeight="1" x14ac:dyDescent="0.25">
      <c r="B46" s="892" t="s">
        <v>87</v>
      </c>
      <c r="C46" s="893"/>
      <c r="D46" s="893"/>
      <c r="E46" s="893"/>
      <c r="F46" s="893"/>
      <c r="G46" s="893"/>
      <c r="H46" s="893"/>
      <c r="I46" s="893"/>
      <c r="J46" s="893"/>
      <c r="K46" s="893"/>
      <c r="L46" s="893"/>
      <c r="M46" s="893"/>
      <c r="N46" s="900"/>
    </row>
    <row r="47" spans="2:15" ht="2.25" customHeight="1" x14ac:dyDescent="0.25">
      <c r="B47" s="136"/>
      <c r="N47" s="137"/>
    </row>
    <row r="48" spans="2:15" ht="24" customHeight="1" x14ac:dyDescent="0.25">
      <c r="B48" s="226" t="s">
        <v>371</v>
      </c>
      <c r="C48" s="111"/>
      <c r="D48" s="111"/>
      <c r="E48" s="111" t="s">
        <v>370</v>
      </c>
      <c r="F48" s="111"/>
      <c r="G48" s="111"/>
      <c r="H48" s="111"/>
      <c r="I48" s="111"/>
      <c r="J48" s="111" t="s">
        <v>102</v>
      </c>
      <c r="K48" s="111"/>
      <c r="L48" s="111"/>
      <c r="M48" s="111"/>
      <c r="N48" s="137"/>
    </row>
    <row r="49" spans="1:14" ht="14.25" customHeight="1" x14ac:dyDescent="0.25">
      <c r="B49" s="310"/>
      <c r="C49" s="367"/>
      <c r="D49" s="111"/>
      <c r="E49" s="367"/>
      <c r="F49" s="111"/>
      <c r="G49" s="111"/>
      <c r="H49" s="111"/>
      <c r="I49" s="111"/>
      <c r="J49" s="1114"/>
      <c r="K49" s="1114"/>
      <c r="L49" s="111"/>
      <c r="M49" s="111"/>
      <c r="N49" s="137"/>
    </row>
    <row r="50" spans="1:14" ht="41.25" customHeight="1" x14ac:dyDescent="0.25">
      <c r="A50" s="251"/>
      <c r="B50" s="226" t="s">
        <v>598</v>
      </c>
      <c r="C50" s="111"/>
      <c r="D50" s="111"/>
      <c r="E50" s="111" t="s">
        <v>370</v>
      </c>
      <c r="F50" s="111"/>
      <c r="G50" s="111"/>
      <c r="H50" s="111"/>
      <c r="I50" s="111"/>
      <c r="J50" s="111" t="s">
        <v>102</v>
      </c>
      <c r="K50" s="111"/>
      <c r="L50" s="111"/>
      <c r="M50" s="111"/>
      <c r="N50" s="137"/>
    </row>
    <row r="51" spans="1:14" ht="16.5" customHeight="1" x14ac:dyDescent="0.25">
      <c r="B51" s="310"/>
      <c r="C51" s="367"/>
      <c r="D51" s="111"/>
      <c r="E51" s="367"/>
      <c r="F51" s="111"/>
      <c r="G51" s="111"/>
      <c r="H51" s="111"/>
      <c r="I51" s="111"/>
      <c r="J51" s="1114"/>
      <c r="K51" s="1114"/>
      <c r="L51" s="111"/>
      <c r="M51" s="111"/>
      <c r="N51" s="137"/>
    </row>
    <row r="52" spans="1:14" ht="7.5" customHeight="1" x14ac:dyDescent="0.25">
      <c r="B52" s="252"/>
      <c r="C52" s="253"/>
      <c r="D52" s="253"/>
      <c r="E52" s="253"/>
      <c r="F52" s="253"/>
      <c r="G52" s="253"/>
      <c r="H52" s="253"/>
      <c r="I52" s="253"/>
      <c r="J52" s="253"/>
      <c r="K52" s="369"/>
      <c r="L52" s="253"/>
      <c r="M52" s="253"/>
      <c r="N52" s="256"/>
    </row>
    <row r="53" spans="1:14" ht="7.5" customHeight="1" x14ac:dyDescent="0.25">
      <c r="B53" s="111"/>
      <c r="C53" s="111"/>
      <c r="D53" s="111"/>
      <c r="E53" s="111"/>
      <c r="F53" s="111"/>
      <c r="G53" s="111"/>
      <c r="H53" s="111"/>
      <c r="I53" s="111"/>
      <c r="J53" s="111"/>
      <c r="K53" s="111"/>
      <c r="L53" s="111"/>
      <c r="M53" s="111"/>
    </row>
    <row r="54" spans="1:14" ht="7.5" customHeight="1" x14ac:dyDescent="0.25">
      <c r="B54" s="619"/>
      <c r="C54" s="619"/>
      <c r="D54" s="619"/>
      <c r="E54" s="619"/>
      <c r="F54" s="619"/>
      <c r="G54" s="619"/>
      <c r="H54" s="619"/>
      <c r="I54" s="1109"/>
      <c r="J54" s="1109"/>
      <c r="K54" s="1109"/>
      <c r="L54" s="1109"/>
      <c r="M54" s="1109"/>
      <c r="N54" s="1109"/>
    </row>
    <row r="55" spans="1:14" ht="14.45" customHeight="1" x14ac:dyDescent="0.25">
      <c r="B55" s="111" t="s">
        <v>610</v>
      </c>
      <c r="C55" s="111"/>
      <c r="D55" s="111"/>
      <c r="E55" s="111"/>
      <c r="F55" s="111"/>
      <c r="G55" s="111"/>
      <c r="H55" s="111"/>
      <c r="I55" s="111"/>
      <c r="J55" s="111"/>
      <c r="K55" s="111"/>
      <c r="L55" s="111"/>
      <c r="M55" s="111"/>
    </row>
    <row r="56" spans="1:14" ht="18.75" customHeight="1" x14ac:dyDescent="0.25">
      <c r="B56" s="215" t="s">
        <v>597</v>
      </c>
      <c r="C56" s="111"/>
      <c r="D56" s="111"/>
      <c r="E56" s="111"/>
      <c r="F56" s="111"/>
      <c r="G56" s="111"/>
      <c r="H56" s="111"/>
      <c r="I56" s="111"/>
      <c r="J56" s="111"/>
      <c r="K56" s="111"/>
      <c r="L56" s="111"/>
      <c r="M56" s="111"/>
    </row>
  </sheetData>
  <mergeCells count="24">
    <mergeCell ref="I54:N54"/>
    <mergeCell ref="L17:N17"/>
    <mergeCell ref="L18:N18"/>
    <mergeCell ref="L19:N19"/>
    <mergeCell ref="L37:N37"/>
    <mergeCell ref="L38:N38"/>
    <mergeCell ref="L39:N39"/>
    <mergeCell ref="B41:N41"/>
    <mergeCell ref="J43:K43"/>
    <mergeCell ref="B46:N46"/>
    <mergeCell ref="J49:K49"/>
    <mergeCell ref="J51:K51"/>
    <mergeCell ref="L16:N16"/>
    <mergeCell ref="B1:N1"/>
    <mergeCell ref="F2:J2"/>
    <mergeCell ref="G5:J5"/>
    <mergeCell ref="F6:F8"/>
    <mergeCell ref="G6:J8"/>
    <mergeCell ref="L10:N10"/>
    <mergeCell ref="L11:N11"/>
    <mergeCell ref="L12:N12"/>
    <mergeCell ref="L13:N13"/>
    <mergeCell ref="L14:N14"/>
    <mergeCell ref="L15:N15"/>
  </mergeCells>
  <conditionalFormatting sqref="C37:J39">
    <cfRule type="expression" dxfId="61" priority="1" stopIfTrue="1">
      <formula>C37&lt;0</formula>
    </cfRule>
  </conditionalFormatting>
  <dataValidations count="5">
    <dataValidation type="list" allowBlank="1" showInputMessage="1" showErrorMessage="1" sqref="B11:B38" xr:uid="{5272C876-3092-43D5-A31C-D3A0269224DD}">
      <formula1>"Sélectionner, Achat-construction, Mobilier et équipement, Jeux extérieurs, Aménagement extérieur, Honoraires professionnels, Terrain, Intégration des arts en architecture"</formula1>
    </dataValidation>
    <dataValidation type="list" showInputMessage="1" showErrorMessage="1" sqref="K11:K38" xr:uid="{711788B6-8919-4218-BAE7-D9266D4C09CF}">
      <formula1>"Sélectionner, Vérifié, À vérifier,Facture non reçue"</formula1>
    </dataValidation>
    <dataValidation type="list" allowBlank="1" showInputMessage="1" showErrorMessage="1" sqref="G5:J5" xr:uid="{B979F316-147A-4F80-96DE-1F094EFA1F2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5" xr:uid="{F5DE5478-1168-41C6-A2D4-B516F4AE4BD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6" xr:uid="{E0B80907-6262-449B-939D-B4ABF34FF91E}">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scale="46"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A62C7-99B7-4C35-B961-14D20FD686A4}">
  <sheetPr codeName="Feuil24">
    <tabColor theme="4"/>
    <pageSetUpPr autoPageBreaks="0" fitToPage="1"/>
  </sheetPr>
  <dimension ref="B1:G86"/>
  <sheetViews>
    <sheetView showGridLines="0" showZeros="0" view="pageLayout" zoomScaleNormal="100" workbookViewId="0"/>
  </sheetViews>
  <sheetFormatPr baseColWidth="10" defaultColWidth="9.140625" defaultRowHeight="24" customHeight="1" x14ac:dyDescent="0.25"/>
  <cols>
    <col min="1" max="1" width="2.85546875" customWidth="1"/>
    <col min="2" max="2" width="72.28515625" customWidth="1"/>
    <col min="3" max="3" width="33" customWidth="1"/>
    <col min="4" max="4" width="20.140625" customWidth="1"/>
    <col min="5" max="5" width="15.5703125" customWidth="1"/>
    <col min="6" max="6" width="28.28515625" customWidth="1"/>
    <col min="7" max="7" width="15" customWidth="1"/>
  </cols>
  <sheetData>
    <row r="1" spans="2:7" ht="50.25" customHeight="1" thickBot="1" x14ac:dyDescent="0.3">
      <c r="B1" s="531" t="s">
        <v>545</v>
      </c>
      <c r="C1" s="1116" t="s">
        <v>544</v>
      </c>
      <c r="D1" s="1116"/>
      <c r="E1" s="532"/>
      <c r="F1" s="533"/>
    </row>
    <row r="2" spans="2:7" ht="5.25" customHeight="1" x14ac:dyDescent="0.3">
      <c r="B2" s="139"/>
      <c r="C2" s="140"/>
      <c r="D2" s="140"/>
      <c r="E2" s="140"/>
      <c r="F2" s="140"/>
    </row>
    <row r="3" spans="2:7" ht="20.25" customHeight="1" x14ac:dyDescent="0.25">
      <c r="B3" s="141" t="s">
        <v>49</v>
      </c>
      <c r="C3" s="142" t="str">
        <f>[2]Sommaire!C3</f>
        <v>Sélectionner</v>
      </c>
      <c r="D3" s="143" t="s">
        <v>372</v>
      </c>
      <c r="E3" s="1117" t="s">
        <v>50</v>
      </c>
      <c r="F3" s="1118"/>
    </row>
    <row r="4" spans="2:7" ht="20.25" customHeight="1" x14ac:dyDescent="0.25">
      <c r="B4" s="141" t="s">
        <v>53</v>
      </c>
      <c r="C4" s="144"/>
      <c r="D4" s="143" t="s">
        <v>373</v>
      </c>
      <c r="E4" s="1119"/>
      <c r="F4" s="1120"/>
    </row>
    <row r="5" spans="2:7" ht="17.25" customHeight="1" x14ac:dyDescent="0.25">
      <c r="B5" s="145" t="s">
        <v>55</v>
      </c>
      <c r="C5" s="146"/>
      <c r="D5" s="145" t="s">
        <v>374</v>
      </c>
      <c r="E5" s="1121" t="s">
        <v>50</v>
      </c>
      <c r="F5" s="1122"/>
    </row>
    <row r="6" spans="2:7" ht="19.5" customHeight="1" x14ac:dyDescent="0.3">
      <c r="B6" s="147" t="s">
        <v>56</v>
      </c>
      <c r="C6" s="148"/>
      <c r="D6" s="149"/>
      <c r="E6" s="150"/>
      <c r="F6" s="151"/>
    </row>
    <row r="7" spans="2:7" ht="6" customHeight="1" x14ac:dyDescent="0.4">
      <c r="B7" s="152"/>
      <c r="F7" s="153"/>
      <c r="G7" s="154"/>
    </row>
    <row r="8" spans="2:7" ht="43.5" customHeight="1" x14ac:dyDescent="0.25">
      <c r="B8" s="155" t="s">
        <v>0</v>
      </c>
      <c r="C8" s="156" t="s">
        <v>365</v>
      </c>
      <c r="D8" s="156" t="s">
        <v>375</v>
      </c>
      <c r="E8" s="156" t="s">
        <v>367</v>
      </c>
      <c r="F8" s="156" t="s">
        <v>376</v>
      </c>
      <c r="G8" s="157"/>
    </row>
    <row r="9" spans="2:7" ht="8.25" customHeight="1" x14ac:dyDescent="0.25">
      <c r="B9" s="158"/>
      <c r="C9" s="159"/>
      <c r="D9" s="160"/>
      <c r="E9" s="161"/>
      <c r="F9" s="162"/>
      <c r="G9" s="157"/>
    </row>
    <row r="10" spans="2:7" ht="24" customHeight="1" x14ac:dyDescent="0.25">
      <c r="B10" s="163" t="s">
        <v>377</v>
      </c>
      <c r="C10" s="164">
        <f>SUM(C3:C9)</f>
        <v>0</v>
      </c>
      <c r="D10" s="165">
        <f>SUM(D3:D9)</f>
        <v>0</v>
      </c>
      <c r="E10" s="166">
        <f>SUM(E3:E9)</f>
        <v>0</v>
      </c>
      <c r="F10" s="167">
        <f>SUM(F3:F9)</f>
        <v>0</v>
      </c>
      <c r="G10" s="168"/>
    </row>
    <row r="11" spans="2:7" ht="15" customHeight="1" x14ac:dyDescent="0.25">
      <c r="B11" s="169" t="s">
        <v>378</v>
      </c>
      <c r="C11" s="170"/>
      <c r="D11" s="171"/>
      <c r="E11" s="172"/>
      <c r="F11" s="173"/>
      <c r="G11" s="168"/>
    </row>
    <row r="12" spans="2:7" ht="15" customHeight="1" x14ac:dyDescent="0.25">
      <c r="B12" s="169" t="s">
        <v>379</v>
      </c>
      <c r="C12" s="170"/>
      <c r="D12" s="171"/>
      <c r="E12" s="172"/>
      <c r="F12" s="173"/>
      <c r="G12" s="168"/>
    </row>
    <row r="13" spans="2:7" ht="15" customHeight="1" x14ac:dyDescent="0.25">
      <c r="B13" s="174" t="s">
        <v>380</v>
      </c>
      <c r="C13" s="170"/>
      <c r="D13" s="171"/>
      <c r="E13" s="172"/>
      <c r="F13" s="173"/>
      <c r="G13" s="175"/>
    </row>
    <row r="14" spans="2:7" ht="15" customHeight="1" x14ac:dyDescent="0.25">
      <c r="B14" s="169" t="s">
        <v>381</v>
      </c>
      <c r="C14" s="170"/>
      <c r="D14" s="171"/>
      <c r="E14" s="172"/>
      <c r="F14" s="173"/>
      <c r="G14" s="175"/>
    </row>
    <row r="15" spans="2:7" ht="15" customHeight="1" x14ac:dyDescent="0.25">
      <c r="B15" s="169" t="s">
        <v>382</v>
      </c>
      <c r="C15" s="170"/>
      <c r="D15" s="171"/>
      <c r="E15" s="172"/>
      <c r="F15" s="173"/>
      <c r="G15" s="175"/>
    </row>
    <row r="16" spans="2:7" ht="15" customHeight="1" x14ac:dyDescent="0.25">
      <c r="B16" s="169" t="s">
        <v>383</v>
      </c>
      <c r="C16" s="170"/>
      <c r="D16" s="171"/>
      <c r="E16" s="172"/>
      <c r="F16" s="173"/>
      <c r="G16" s="175"/>
    </row>
    <row r="17" spans="2:7" ht="15" customHeight="1" x14ac:dyDescent="0.25">
      <c r="B17" s="169" t="s">
        <v>384</v>
      </c>
      <c r="C17" s="170"/>
      <c r="D17" s="171"/>
      <c r="E17" s="172"/>
      <c r="F17" s="173"/>
      <c r="G17" s="175"/>
    </row>
    <row r="18" spans="2:7" ht="15" customHeight="1" x14ac:dyDescent="0.25">
      <c r="B18" s="169" t="s">
        <v>385</v>
      </c>
      <c r="C18" s="170"/>
      <c r="D18" s="171"/>
      <c r="E18" s="172"/>
      <c r="F18" s="173"/>
      <c r="G18" s="175"/>
    </row>
    <row r="19" spans="2:7" ht="15" customHeight="1" x14ac:dyDescent="0.25">
      <c r="B19" s="169" t="s">
        <v>386</v>
      </c>
      <c r="C19" s="170"/>
      <c r="D19" s="171"/>
      <c r="E19" s="172"/>
      <c r="F19" s="173"/>
      <c r="G19" s="175"/>
    </row>
    <row r="20" spans="2:7" ht="24" customHeight="1" x14ac:dyDescent="0.25">
      <c r="B20" s="176" t="s">
        <v>387</v>
      </c>
      <c r="C20" s="177">
        <f>SUM(C11:C19)</f>
        <v>0</v>
      </c>
      <c r="D20" s="178">
        <f>SUM(D11:D19)</f>
        <v>0</v>
      </c>
      <c r="E20" s="178">
        <f>SUM(E11:E19)</f>
        <v>0</v>
      </c>
      <c r="F20" s="178">
        <f>SUM(F11:F19)</f>
        <v>0</v>
      </c>
    </row>
    <row r="21" spans="2:7" ht="6" customHeight="1" x14ac:dyDescent="0.25">
      <c r="B21" s="179"/>
      <c r="C21" s="180"/>
      <c r="D21" s="181"/>
      <c r="E21" s="182"/>
      <c r="F21" s="183"/>
    </row>
    <row r="22" spans="2:7" ht="24" customHeight="1" x14ac:dyDescent="0.25">
      <c r="B22" s="163" t="s">
        <v>388</v>
      </c>
      <c r="C22" s="184"/>
      <c r="D22" s="184"/>
      <c r="E22" s="185"/>
      <c r="F22" s="186"/>
    </row>
    <row r="23" spans="2:7" ht="15" customHeight="1" x14ac:dyDescent="0.25">
      <c r="B23" s="187" t="s">
        <v>389</v>
      </c>
      <c r="C23" s="188"/>
      <c r="D23" s="188"/>
      <c r="E23" s="189"/>
      <c r="F23" s="190"/>
    </row>
    <row r="24" spans="2:7" ht="15" customHeight="1" x14ac:dyDescent="0.25">
      <c r="B24" s="187" t="s">
        <v>390</v>
      </c>
      <c r="C24" s="191"/>
      <c r="D24" s="191"/>
      <c r="E24" s="192"/>
      <c r="F24" s="172"/>
    </row>
    <row r="25" spans="2:7" ht="15" customHeight="1" x14ac:dyDescent="0.25">
      <c r="B25" s="187" t="s">
        <v>391</v>
      </c>
      <c r="C25" s="191"/>
      <c r="D25" s="191"/>
      <c r="E25" s="192"/>
      <c r="F25" s="172"/>
    </row>
    <row r="26" spans="2:7" ht="15" customHeight="1" x14ac:dyDescent="0.25">
      <c r="B26" s="187" t="s">
        <v>392</v>
      </c>
      <c r="C26" s="191"/>
      <c r="D26" s="191"/>
      <c r="E26" s="192"/>
      <c r="F26" s="172"/>
    </row>
    <row r="27" spans="2:7" ht="15" customHeight="1" x14ac:dyDescent="0.25">
      <c r="B27" s="187" t="s">
        <v>393</v>
      </c>
      <c r="C27" s="191"/>
      <c r="D27" s="191"/>
      <c r="E27" s="192"/>
      <c r="F27" s="172"/>
    </row>
    <row r="28" spans="2:7" ht="15" customHeight="1" x14ac:dyDescent="0.25">
      <c r="B28" s="187" t="s">
        <v>394</v>
      </c>
      <c r="C28" s="191"/>
      <c r="D28" s="191"/>
      <c r="E28" s="192"/>
      <c r="F28" s="172"/>
    </row>
    <row r="29" spans="2:7" ht="15" customHeight="1" x14ac:dyDescent="0.25">
      <c r="B29" s="187" t="s">
        <v>395</v>
      </c>
      <c r="C29" s="191"/>
      <c r="D29" s="191"/>
      <c r="E29" s="192"/>
      <c r="F29" s="172"/>
    </row>
    <row r="30" spans="2:7" ht="24" customHeight="1" x14ac:dyDescent="0.25">
      <c r="B30" s="176" t="s">
        <v>396</v>
      </c>
      <c r="C30" s="178">
        <f>SUM(C23:C29)</f>
        <v>0</v>
      </c>
      <c r="D30" s="178">
        <f>SUM(D23:D29)</f>
        <v>0</v>
      </c>
      <c r="E30" s="178">
        <f>SUM(E23:E29)</f>
        <v>0</v>
      </c>
      <c r="F30" s="178">
        <f>SUM(F23:F29)</f>
        <v>0</v>
      </c>
    </row>
    <row r="31" spans="2:7" ht="6" customHeight="1" x14ac:dyDescent="0.25">
      <c r="B31" s="179"/>
      <c r="C31" s="193"/>
      <c r="D31" s="193"/>
      <c r="E31" s="194"/>
      <c r="F31" s="195"/>
    </row>
    <row r="32" spans="2:7" ht="24" customHeight="1" x14ac:dyDescent="0.25">
      <c r="B32" s="163" t="s">
        <v>397</v>
      </c>
      <c r="C32" s="184"/>
      <c r="D32" s="184"/>
      <c r="E32" s="185"/>
      <c r="F32" s="186"/>
    </row>
    <row r="33" spans="2:6" ht="15" customHeight="1" x14ac:dyDescent="0.25">
      <c r="B33" s="187" t="s">
        <v>397</v>
      </c>
      <c r="C33" s="188"/>
      <c r="D33" s="188"/>
      <c r="E33" s="189"/>
      <c r="F33" s="190"/>
    </row>
    <row r="34" spans="2:6" ht="15" customHeight="1" x14ac:dyDescent="0.25">
      <c r="B34" s="187" t="s">
        <v>395</v>
      </c>
      <c r="C34" s="191"/>
      <c r="D34" s="191"/>
      <c r="E34" s="192"/>
      <c r="F34" s="172"/>
    </row>
    <row r="35" spans="2:6" ht="24" customHeight="1" x14ac:dyDescent="0.25">
      <c r="B35" s="196" t="s">
        <v>398</v>
      </c>
      <c r="C35" s="197">
        <f>SUM(C33:C34)</f>
        <v>0</v>
      </c>
      <c r="D35" s="197">
        <f>SUM(D33:D34)</f>
        <v>0</v>
      </c>
      <c r="E35" s="197">
        <f>SUM(E33:E34)</f>
        <v>0</v>
      </c>
      <c r="F35" s="197">
        <f>SUM(F33:F34)</f>
        <v>0</v>
      </c>
    </row>
    <row r="36" spans="2:6" ht="6" customHeight="1" x14ac:dyDescent="0.25">
      <c r="B36" s="179"/>
      <c r="C36" s="193"/>
      <c r="D36" s="193"/>
      <c r="E36" s="194"/>
      <c r="F36" s="195"/>
    </row>
    <row r="37" spans="2:6" ht="24" customHeight="1" x14ac:dyDescent="0.25">
      <c r="B37" s="163" t="s">
        <v>399</v>
      </c>
      <c r="C37" s="184"/>
      <c r="D37" s="184"/>
      <c r="E37" s="185"/>
      <c r="F37" s="186"/>
    </row>
    <row r="38" spans="2:6" ht="15" customHeight="1" x14ac:dyDescent="0.25">
      <c r="B38" s="187" t="s">
        <v>400</v>
      </c>
      <c r="C38" s="188"/>
      <c r="D38" s="188"/>
      <c r="E38" s="189"/>
      <c r="F38" s="190"/>
    </row>
    <row r="39" spans="2:6" ht="15" customHeight="1" x14ac:dyDescent="0.25">
      <c r="B39" s="187" t="s">
        <v>401</v>
      </c>
      <c r="C39" s="191"/>
      <c r="D39" s="191"/>
      <c r="E39" s="192"/>
      <c r="F39" s="172"/>
    </row>
    <row r="40" spans="2:6" ht="15" customHeight="1" x14ac:dyDescent="0.25">
      <c r="B40" s="187" t="s">
        <v>402</v>
      </c>
      <c r="C40" s="191"/>
      <c r="D40" s="191"/>
      <c r="E40" s="192"/>
      <c r="F40" s="172"/>
    </row>
    <row r="41" spans="2:6" ht="15" customHeight="1" x14ac:dyDescent="0.25">
      <c r="B41" s="187" t="s">
        <v>403</v>
      </c>
      <c r="C41" s="191"/>
      <c r="D41" s="191"/>
      <c r="E41" s="192"/>
      <c r="F41" s="172"/>
    </row>
    <row r="42" spans="2:6" ht="15" customHeight="1" x14ac:dyDescent="0.25">
      <c r="B42" s="187" t="s">
        <v>404</v>
      </c>
      <c r="C42" s="191"/>
      <c r="D42" s="191"/>
      <c r="E42" s="192"/>
      <c r="F42" s="172"/>
    </row>
    <row r="43" spans="2:6" ht="24" customHeight="1" x14ac:dyDescent="0.25">
      <c r="B43" s="196" t="s">
        <v>405</v>
      </c>
      <c r="C43" s="197">
        <f>SUM(C38:C42)</f>
        <v>0</v>
      </c>
      <c r="D43" s="197">
        <f>SUM(D38:D42)</f>
        <v>0</v>
      </c>
      <c r="E43" s="197">
        <f>SUM(E38:E42)</f>
        <v>0</v>
      </c>
      <c r="F43" s="197">
        <f>SUM(F38:F42)</f>
        <v>0</v>
      </c>
    </row>
    <row r="44" spans="2:6" ht="6" customHeight="1" x14ac:dyDescent="0.25">
      <c r="B44" s="179"/>
      <c r="C44" s="193"/>
      <c r="D44" s="193"/>
      <c r="E44" s="194"/>
      <c r="F44" s="195"/>
    </row>
    <row r="45" spans="2:6" ht="24" customHeight="1" x14ac:dyDescent="0.25">
      <c r="B45" s="163" t="s">
        <v>406</v>
      </c>
      <c r="C45" s="184"/>
      <c r="D45" s="184"/>
      <c r="E45" s="185"/>
      <c r="F45" s="186"/>
    </row>
    <row r="46" spans="2:6" ht="15" customHeight="1" x14ac:dyDescent="0.25">
      <c r="B46" s="187" t="s">
        <v>407</v>
      </c>
      <c r="C46" s="188"/>
      <c r="D46" s="188"/>
      <c r="E46" s="189"/>
      <c r="F46" s="190"/>
    </row>
    <row r="47" spans="2:6" ht="15" customHeight="1" x14ac:dyDescent="0.25">
      <c r="B47" s="187" t="s">
        <v>408</v>
      </c>
      <c r="C47" s="191"/>
      <c r="D47" s="191"/>
      <c r="E47" s="192"/>
      <c r="F47" s="172"/>
    </row>
    <row r="48" spans="2:6" ht="15" customHeight="1" x14ac:dyDescent="0.25">
      <c r="B48" s="187" t="s">
        <v>409</v>
      </c>
      <c r="C48" s="191"/>
      <c r="D48" s="191"/>
      <c r="E48" s="192"/>
      <c r="F48" s="172"/>
    </row>
    <row r="49" spans="2:6" ht="15" customHeight="1" x14ac:dyDescent="0.25">
      <c r="B49" s="187" t="s">
        <v>410</v>
      </c>
      <c r="C49" s="191"/>
      <c r="D49" s="191"/>
      <c r="E49" s="192"/>
      <c r="F49" s="172"/>
    </row>
    <row r="50" spans="2:6" ht="15" customHeight="1" x14ac:dyDescent="0.25">
      <c r="B50" s="187" t="s">
        <v>411</v>
      </c>
      <c r="C50" s="191"/>
      <c r="D50" s="191"/>
      <c r="E50" s="192"/>
      <c r="F50" s="172"/>
    </row>
    <row r="51" spans="2:6" ht="15" customHeight="1" x14ac:dyDescent="0.25">
      <c r="B51" s="187" t="s">
        <v>412</v>
      </c>
      <c r="C51" s="191"/>
      <c r="D51" s="191"/>
      <c r="E51" s="192"/>
      <c r="F51" s="172"/>
    </row>
    <row r="52" spans="2:6" ht="15" customHeight="1" x14ac:dyDescent="0.25">
      <c r="B52" s="187" t="s">
        <v>413</v>
      </c>
      <c r="C52" s="191"/>
      <c r="D52" s="191"/>
      <c r="E52" s="192"/>
      <c r="F52" s="172"/>
    </row>
    <row r="53" spans="2:6" ht="15" customHeight="1" x14ac:dyDescent="0.25">
      <c r="B53" s="187" t="s">
        <v>404</v>
      </c>
      <c r="C53" s="191"/>
      <c r="D53" s="191"/>
      <c r="E53" s="192"/>
      <c r="F53" s="172"/>
    </row>
    <row r="54" spans="2:6" ht="24" customHeight="1" x14ac:dyDescent="0.25">
      <c r="B54" s="176" t="s">
        <v>414</v>
      </c>
      <c r="C54" s="178">
        <f>SUM(C46:C53)</f>
        <v>0</v>
      </c>
      <c r="D54" s="178">
        <f>SUM(D46:D53)</f>
        <v>0</v>
      </c>
      <c r="E54" s="178">
        <f>SUM(E46:E53)</f>
        <v>0</v>
      </c>
      <c r="F54" s="178">
        <f>SUM(F46:F53)</f>
        <v>0</v>
      </c>
    </row>
    <row r="55" spans="2:6" ht="6" customHeight="1" x14ac:dyDescent="0.25">
      <c r="B55" s="198"/>
      <c r="C55" s="184"/>
      <c r="D55" s="184"/>
      <c r="E55" s="185"/>
      <c r="F55" s="186"/>
    </row>
    <row r="56" spans="2:6" ht="24" customHeight="1" x14ac:dyDescent="0.25">
      <c r="B56" s="199" t="s">
        <v>415</v>
      </c>
      <c r="C56" s="184"/>
      <c r="D56" s="184"/>
      <c r="E56" s="185"/>
      <c r="F56" s="186"/>
    </row>
    <row r="57" spans="2:6" ht="15" customHeight="1" x14ac:dyDescent="0.25">
      <c r="B57" s="187" t="s">
        <v>416</v>
      </c>
      <c r="C57" s="188"/>
      <c r="D57" s="188"/>
      <c r="E57" s="189"/>
      <c r="F57" s="190"/>
    </row>
    <row r="58" spans="2:6" ht="15" customHeight="1" x14ac:dyDescent="0.25">
      <c r="B58" s="187" t="s">
        <v>404</v>
      </c>
      <c r="C58" s="191"/>
      <c r="D58" s="191"/>
      <c r="E58" s="192"/>
      <c r="F58" s="172"/>
    </row>
    <row r="59" spans="2:6" ht="28.5" customHeight="1" x14ac:dyDescent="0.25">
      <c r="B59" s="176" t="s">
        <v>417</v>
      </c>
      <c r="C59" s="178">
        <f>SUM(C57:C58)</f>
        <v>0</v>
      </c>
      <c r="D59" s="178">
        <f>SUM(D57:D58)</f>
        <v>0</v>
      </c>
      <c r="E59" s="178">
        <f>SUM(E57:E58)</f>
        <v>0</v>
      </c>
      <c r="F59" s="178">
        <f>SUM(F57:F58)</f>
        <v>0</v>
      </c>
    </row>
    <row r="60" spans="2:6" ht="6" customHeight="1" x14ac:dyDescent="0.25">
      <c r="B60" s="200"/>
      <c r="C60" s="184"/>
      <c r="D60" s="184"/>
      <c r="E60" s="184"/>
      <c r="F60" s="184"/>
    </row>
    <row r="61" spans="2:6" ht="24" customHeight="1" x14ac:dyDescent="0.25">
      <c r="B61" s="201" t="s">
        <v>106</v>
      </c>
      <c r="C61" s="202"/>
      <c r="D61" s="202"/>
      <c r="E61" s="203"/>
      <c r="F61" s="204"/>
    </row>
    <row r="62" spans="2:6" ht="15" customHeight="1" x14ac:dyDescent="0.25">
      <c r="B62" s="187" t="s">
        <v>418</v>
      </c>
      <c r="C62" s="205"/>
      <c r="D62" s="205"/>
      <c r="E62" s="206"/>
      <c r="F62" s="207"/>
    </row>
    <row r="63" spans="2:6" ht="15" customHeight="1" x14ac:dyDescent="0.25">
      <c r="B63" s="187" t="s">
        <v>419</v>
      </c>
      <c r="C63" s="191"/>
      <c r="D63" s="191"/>
      <c r="E63" s="192"/>
      <c r="F63" s="172"/>
    </row>
    <row r="64" spans="2:6" ht="15" customHeight="1" x14ac:dyDescent="0.25">
      <c r="B64" s="187" t="s">
        <v>420</v>
      </c>
      <c r="C64" s="191"/>
      <c r="D64" s="191"/>
      <c r="E64" s="192"/>
      <c r="F64" s="172"/>
    </row>
    <row r="65" spans="2:6" ht="15" customHeight="1" x14ac:dyDescent="0.25">
      <c r="B65" s="187" t="s">
        <v>421</v>
      </c>
      <c r="C65" s="191"/>
      <c r="D65" s="191"/>
      <c r="E65" s="192"/>
      <c r="F65" s="172"/>
    </row>
    <row r="66" spans="2:6" ht="15" customHeight="1" x14ac:dyDescent="0.25">
      <c r="B66" s="187" t="s">
        <v>422</v>
      </c>
      <c r="C66" s="191"/>
      <c r="D66" s="191"/>
      <c r="E66" s="192"/>
      <c r="F66" s="172"/>
    </row>
    <row r="67" spans="2:6" ht="15" customHeight="1" x14ac:dyDescent="0.25">
      <c r="B67" s="187" t="s">
        <v>423</v>
      </c>
      <c r="C67" s="191"/>
      <c r="D67" s="191"/>
      <c r="E67" s="192"/>
      <c r="F67" s="172"/>
    </row>
    <row r="68" spans="2:6" ht="15" customHeight="1" x14ac:dyDescent="0.25">
      <c r="B68" s="187" t="s">
        <v>424</v>
      </c>
      <c r="C68" s="191"/>
      <c r="D68" s="191"/>
      <c r="E68" s="192"/>
      <c r="F68" s="172"/>
    </row>
    <row r="69" spans="2:6" ht="15" customHeight="1" x14ac:dyDescent="0.25">
      <c r="B69" s="187" t="s">
        <v>425</v>
      </c>
      <c r="C69" s="191"/>
      <c r="D69" s="191"/>
      <c r="E69" s="191"/>
      <c r="F69" s="191"/>
    </row>
    <row r="70" spans="2:6" ht="15" customHeight="1" x14ac:dyDescent="0.25">
      <c r="B70" s="187" t="s">
        <v>404</v>
      </c>
      <c r="C70" s="191"/>
      <c r="D70" s="191"/>
      <c r="E70" s="191"/>
      <c r="F70" s="191"/>
    </row>
    <row r="71" spans="2:6" ht="24" customHeight="1" x14ac:dyDescent="0.25">
      <c r="B71" s="176" t="s">
        <v>426</v>
      </c>
      <c r="C71" s="178">
        <f>SUM(C62:C70)</f>
        <v>0</v>
      </c>
      <c r="D71" s="178">
        <f>SUM(D62:D70)</f>
        <v>0</v>
      </c>
      <c r="E71" s="178">
        <f>SUM(E62:E70)</f>
        <v>0</v>
      </c>
      <c r="F71" s="178">
        <f>SUM(F62:F70)</f>
        <v>0</v>
      </c>
    </row>
    <row r="72" spans="2:6" ht="5.25" customHeight="1" x14ac:dyDescent="0.25">
      <c r="B72" s="200"/>
      <c r="C72" s="208"/>
      <c r="D72" s="208"/>
      <c r="E72" s="208"/>
      <c r="F72" s="208"/>
    </row>
    <row r="73" spans="2:6" ht="24" customHeight="1" x14ac:dyDescent="0.25">
      <c r="B73" s="176" t="s">
        <v>427</v>
      </c>
      <c r="C73" s="178">
        <f>C20+C30+C35+C43+C54+C59+C71</f>
        <v>0</v>
      </c>
      <c r="D73" s="178">
        <f>D20+D30+D35+D43+D54+D59+D71</f>
        <v>0</v>
      </c>
      <c r="E73" s="178">
        <f>E20+E30+E35+E43+E54+E59+E71</f>
        <v>0</v>
      </c>
      <c r="F73" s="178">
        <f>F20+F30+F35+F43+F54+F59+F71</f>
        <v>0</v>
      </c>
    </row>
    <row r="74" spans="2:6" ht="6" customHeight="1" x14ac:dyDescent="0.25">
      <c r="B74" s="209"/>
      <c r="C74" s="208"/>
      <c r="D74" s="208"/>
      <c r="E74" s="208"/>
      <c r="F74" s="208"/>
    </row>
    <row r="75" spans="2:6" ht="15" customHeight="1" x14ac:dyDescent="0.25">
      <c r="B75" s="1123" t="s">
        <v>428</v>
      </c>
      <c r="C75" s="1123"/>
      <c r="D75" s="1123"/>
      <c r="E75" s="1123"/>
      <c r="F75" s="1123"/>
    </row>
    <row r="76" spans="2:6" ht="15" customHeight="1" x14ac:dyDescent="0.25">
      <c r="B76" s="1115" t="s">
        <v>429</v>
      </c>
      <c r="C76" s="1115"/>
      <c r="D76" s="210"/>
      <c r="E76" s="210"/>
      <c r="F76" s="210"/>
    </row>
    <row r="77" spans="2:6" ht="5.25" customHeight="1" x14ac:dyDescent="0.25">
      <c r="B77" s="211"/>
      <c r="C77" s="210"/>
      <c r="D77" s="210"/>
      <c r="E77" s="210"/>
      <c r="F77" s="210"/>
    </row>
    <row r="78" spans="2:6" ht="8.4499999999999993" customHeight="1" x14ac:dyDescent="0.25">
      <c r="B78" s="212"/>
      <c r="C78" s="111"/>
      <c r="D78" s="111"/>
      <c r="E78" s="111"/>
      <c r="F78" s="111"/>
    </row>
    <row r="79" spans="2:6" ht="3.95" customHeight="1" x14ac:dyDescent="0.25">
      <c r="B79" s="213"/>
      <c r="C79" s="213"/>
      <c r="D79" s="213"/>
      <c r="E79" s="213"/>
      <c r="F79" s="213"/>
    </row>
    <row r="80" spans="2:6" ht="16.5" customHeight="1" x14ac:dyDescent="0.25">
      <c r="B80" s="214" t="s">
        <v>610</v>
      </c>
      <c r="C80" s="111"/>
      <c r="D80" s="111"/>
      <c r="E80" s="111"/>
      <c r="F80" s="111"/>
    </row>
    <row r="81" spans="2:6" ht="13.5" customHeight="1" x14ac:dyDescent="0.25">
      <c r="B81" s="215" t="s">
        <v>599</v>
      </c>
      <c r="C81" s="111"/>
      <c r="D81" s="111"/>
      <c r="E81" s="111"/>
      <c r="F81" s="111"/>
    </row>
    <row r="83" spans="2:6" ht="24" customHeight="1" x14ac:dyDescent="0.25">
      <c r="B83" s="216"/>
      <c r="C83" s="216"/>
    </row>
    <row r="84" spans="2:6" ht="24" customHeight="1" x14ac:dyDescent="0.25">
      <c r="B84" s="216"/>
      <c r="C84" s="216"/>
    </row>
    <row r="85" spans="2:6" ht="24" customHeight="1" x14ac:dyDescent="0.25">
      <c r="B85" s="216"/>
      <c r="C85" s="216"/>
    </row>
    <row r="86" spans="2:6" ht="24" customHeight="1" x14ac:dyDescent="0.25">
      <c r="B86" s="216"/>
      <c r="C86" s="216"/>
    </row>
  </sheetData>
  <mergeCells count="6">
    <mergeCell ref="B76:C76"/>
    <mergeCell ref="C1:D1"/>
    <mergeCell ref="E3:F3"/>
    <mergeCell ref="E4:F4"/>
    <mergeCell ref="E5:F5"/>
    <mergeCell ref="B75:F75"/>
  </mergeCells>
  <conditionalFormatting sqref="C20:F29 C31:F31 C36:F36 C44:F44">
    <cfRule type="expression" dxfId="44" priority="12" stopIfTrue="1">
      <formula>C20&lt;0</formula>
    </cfRule>
  </conditionalFormatting>
  <conditionalFormatting sqref="C30:F30">
    <cfRule type="expression" dxfId="43" priority="11" stopIfTrue="1">
      <formula>C30&lt;0</formula>
    </cfRule>
  </conditionalFormatting>
  <conditionalFormatting sqref="C32:F34">
    <cfRule type="expression" dxfId="42" priority="10" stopIfTrue="1">
      <formula>C32&lt;0</formula>
    </cfRule>
  </conditionalFormatting>
  <conditionalFormatting sqref="C35:F35">
    <cfRule type="expression" dxfId="41" priority="9" stopIfTrue="1">
      <formula>C35&lt;0</formula>
    </cfRule>
  </conditionalFormatting>
  <conditionalFormatting sqref="C37:F42">
    <cfRule type="expression" dxfId="40" priority="8" stopIfTrue="1">
      <formula>C37&lt;0</formula>
    </cfRule>
  </conditionalFormatting>
  <conditionalFormatting sqref="C43:F43">
    <cfRule type="expression" dxfId="39" priority="7" stopIfTrue="1">
      <formula>C43&lt;0</formula>
    </cfRule>
  </conditionalFormatting>
  <conditionalFormatting sqref="C45:F53">
    <cfRule type="expression" dxfId="38" priority="6" stopIfTrue="1">
      <formula>C45&lt;0</formula>
    </cfRule>
  </conditionalFormatting>
  <conditionalFormatting sqref="C54:F55">
    <cfRule type="expression" dxfId="37" priority="5" stopIfTrue="1">
      <formula>C54&lt;0</formula>
    </cfRule>
  </conditionalFormatting>
  <conditionalFormatting sqref="C56:F58">
    <cfRule type="expression" dxfId="36" priority="4" stopIfTrue="1">
      <formula>C56&lt;0</formula>
    </cfRule>
  </conditionalFormatting>
  <conditionalFormatting sqref="C59:F60 C69:F70">
    <cfRule type="expression" dxfId="35" priority="3" stopIfTrue="1">
      <formula>C59&lt;0</formula>
    </cfRule>
  </conditionalFormatting>
  <conditionalFormatting sqref="C61:F68">
    <cfRule type="expression" dxfId="34" priority="2" stopIfTrue="1">
      <formula>C61&lt;0</formula>
    </cfRule>
  </conditionalFormatting>
  <conditionalFormatting sqref="C71:F74">
    <cfRule type="expression" dxfId="33" priority="1" stopIfTrue="1">
      <formula>C71&lt;0</formula>
    </cfRule>
  </conditionalFormatting>
  <dataValidations count="4">
    <dataValidation type="list" allowBlank="1" showInputMessage="1" showErrorMessage="1" sqref="E5:F5" xr:uid="{1C1BE738-D136-473E-906E-7F2122B7DB8F}">
      <formula1>"Sélectionner,2016-2017,2017-2018,2018-2019,2019-2020,2020-2021,2021-2022,2022-2023,2023-2024,2024-2025,2025-2026,2026-2027"</formula1>
    </dataValidation>
    <dataValidation type="list" allowBlank="1" showInputMessage="1" showErrorMessage="1" sqref="G3" xr:uid="{CD91C0F9-50D0-4026-A3CD-D7B9537FF440}">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 type="list" allowBlank="1" showInputMessage="1" showErrorMessage="1" sqref="C3" xr:uid="{4B0DB5A7-26AA-44AA-BF06-749DA71706FB}">
      <formula1>"Choisir,Construction d'une installation,Acquisition d'une propriété,Améliorations locatives, Agrandissement-Propriétaire,Agrandissement-Locataire,Réaménagement-Propriétaire,Réaménagement-Locataire,Rénovations-P,Rénovations-L,Acquisition installation louée"</formula1>
    </dataValidation>
    <dataValidation type="list" allowBlank="1" showInputMessage="1" showErrorMessage="1" sqref="E3:F3" xr:uid="{A37E7C65-BF5E-4558-8830-24978044113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0866141732283472" right="0.70866141732283472" top="0.74803149606299213" bottom="0.74803149606299213" header="0.31496062992125984" footer="0.31496062992125984"/>
  <pageSetup paperSize="122" scale="36" orientation="landscape" r:id="rId1"/>
  <headerFooter>
    <oddFooter>&amp;L&amp;8Programme de financement des infrastructures (PFI)
Ministère de la Famille&amp;C&amp;G</oddFooter>
  </headerFooter>
  <drawing r:id="rId2"/>
  <legacyDrawingHF r:id="rId3"/>
  <picture r:id="rId4"/>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FBBBE-1E3B-49BA-BB18-907832389DBA}">
  <sheetPr codeName="Feuil25">
    <tabColor theme="4"/>
    <pageSetUpPr autoPageBreaks="0" fitToPage="1"/>
  </sheetPr>
  <dimension ref="B1:F35"/>
  <sheetViews>
    <sheetView showGridLines="0" showZeros="0" view="pageLayout" zoomScaleNormal="100" workbookViewId="0">
      <selection activeCell="E3" sqref="E3:F3"/>
    </sheetView>
  </sheetViews>
  <sheetFormatPr baseColWidth="10" defaultColWidth="9.140625" defaultRowHeight="24" customHeight="1" x14ac:dyDescent="0.25"/>
  <cols>
    <col min="1" max="1" width="2.85546875" customWidth="1"/>
    <col min="2" max="2" width="50" customWidth="1"/>
    <col min="3" max="3" width="27.28515625" customWidth="1"/>
    <col min="4" max="4" width="20.140625" customWidth="1"/>
    <col min="5" max="5" width="9.42578125" customWidth="1"/>
    <col min="6" max="6" width="26.42578125" customWidth="1"/>
  </cols>
  <sheetData>
    <row r="1" spans="2:6" ht="62.25" customHeight="1" thickBot="1" x14ac:dyDescent="0.3">
      <c r="B1" s="529" t="s">
        <v>546</v>
      </c>
      <c r="C1" s="1124" t="s">
        <v>547</v>
      </c>
      <c r="D1" s="1124"/>
      <c r="E1" s="1124"/>
      <c r="F1" s="530"/>
    </row>
    <row r="2" spans="2:6" ht="5.25" customHeight="1" x14ac:dyDescent="0.3">
      <c r="B2" s="139"/>
    </row>
    <row r="3" spans="2:6" ht="35.25" customHeight="1" x14ac:dyDescent="0.25">
      <c r="B3" s="141" t="s">
        <v>49</v>
      </c>
      <c r="C3" s="541" t="s">
        <v>50</v>
      </c>
      <c r="D3" s="143" t="s">
        <v>372</v>
      </c>
      <c r="E3" s="1132" t="s">
        <v>50</v>
      </c>
      <c r="F3" s="1133"/>
    </row>
    <row r="4" spans="2:6" ht="20.25" customHeight="1" x14ac:dyDescent="0.25">
      <c r="B4" s="141" t="s">
        <v>53</v>
      </c>
      <c r="C4" s="217"/>
      <c r="D4" s="143" t="s">
        <v>373</v>
      </c>
      <c r="E4" s="1119"/>
      <c r="F4" s="1127"/>
    </row>
    <row r="5" spans="2:6" ht="17.25" customHeight="1" x14ac:dyDescent="0.25">
      <c r="B5" s="145" t="s">
        <v>55</v>
      </c>
      <c r="C5" s="217"/>
      <c r="D5" s="145" t="s">
        <v>374</v>
      </c>
      <c r="E5" s="1128" t="s">
        <v>50</v>
      </c>
      <c r="F5" s="1129"/>
    </row>
    <row r="6" spans="2:6" ht="19.5" customHeight="1" x14ac:dyDescent="0.25">
      <c r="B6" s="147" t="s">
        <v>56</v>
      </c>
      <c r="C6" s="217"/>
    </row>
    <row r="7" spans="2:6" ht="6" customHeight="1" x14ac:dyDescent="0.25">
      <c r="B7" s="152"/>
      <c r="C7" s="154"/>
    </row>
    <row r="8" spans="2:6" ht="26.25" customHeight="1" x14ac:dyDescent="0.25">
      <c r="B8" s="657" t="s">
        <v>430</v>
      </c>
      <c r="C8" s="680" t="s">
        <v>431</v>
      </c>
      <c r="D8" s="218"/>
    </row>
    <row r="9" spans="2:6" ht="5.25" customHeight="1" x14ac:dyDescent="0.25">
      <c r="B9" s="158"/>
      <c r="C9" s="157"/>
      <c r="D9" s="136"/>
    </row>
    <row r="10" spans="2:6" ht="17.100000000000001" customHeight="1" x14ac:dyDescent="0.25">
      <c r="B10" s="219" t="s">
        <v>432</v>
      </c>
      <c r="C10" s="220"/>
      <c r="D10" s="221"/>
    </row>
    <row r="11" spans="2:6" ht="17.100000000000001" customHeight="1" x14ac:dyDescent="0.25">
      <c r="B11" s="115" t="s">
        <v>433</v>
      </c>
      <c r="C11" s="220"/>
      <c r="D11" s="222"/>
    </row>
    <row r="12" spans="2:6" ht="17.100000000000001" customHeight="1" x14ac:dyDescent="0.25">
      <c r="B12" s="115" t="s">
        <v>434</v>
      </c>
      <c r="C12" s="220"/>
      <c r="D12" s="222"/>
    </row>
    <row r="13" spans="2:6" ht="24" customHeight="1" x14ac:dyDescent="0.25">
      <c r="B13" s="658" t="s">
        <v>435</v>
      </c>
      <c r="C13" s="223">
        <f>SUM(C10:C12)</f>
        <v>0</v>
      </c>
      <c r="D13" s="136"/>
    </row>
    <row r="14" spans="2:6" ht="6" customHeight="1" x14ac:dyDescent="0.25">
      <c r="B14" s="179"/>
    </row>
    <row r="15" spans="2:6" ht="24" customHeight="1" x14ac:dyDescent="0.3">
      <c r="B15" s="657" t="s">
        <v>60</v>
      </c>
      <c r="C15" s="224" t="s">
        <v>431</v>
      </c>
      <c r="D15" s="136"/>
    </row>
    <row r="16" spans="2:6" ht="17.100000000000001" customHeight="1" x14ac:dyDescent="0.25">
      <c r="B16" s="225" t="s">
        <v>436</v>
      </c>
      <c r="C16" s="115"/>
      <c r="D16" s="136"/>
    </row>
    <row r="17" spans="2:4" ht="17.100000000000001" customHeight="1" x14ac:dyDescent="0.25">
      <c r="B17" s="225" t="s">
        <v>437</v>
      </c>
      <c r="C17" s="115"/>
      <c r="D17" s="136"/>
    </row>
    <row r="18" spans="2:4" ht="17.100000000000001" customHeight="1" x14ac:dyDescent="0.25">
      <c r="B18" s="225" t="s">
        <v>438</v>
      </c>
      <c r="C18" s="115"/>
      <c r="D18" s="136"/>
    </row>
    <row r="19" spans="2:4" ht="17.100000000000001" customHeight="1" x14ac:dyDescent="0.25">
      <c r="B19" s="225" t="s">
        <v>439</v>
      </c>
      <c r="C19" s="115"/>
      <c r="D19" s="136"/>
    </row>
    <row r="20" spans="2:4" ht="17.100000000000001" customHeight="1" x14ac:dyDescent="0.25">
      <c r="B20" s="225" t="s">
        <v>440</v>
      </c>
      <c r="C20" s="115"/>
      <c r="D20" s="136"/>
    </row>
    <row r="21" spans="2:4" ht="17.100000000000001" customHeight="1" x14ac:dyDescent="0.25">
      <c r="B21" s="225" t="s">
        <v>441</v>
      </c>
      <c r="C21" s="115"/>
      <c r="D21" s="136"/>
    </row>
    <row r="22" spans="2:4" ht="17.100000000000001" customHeight="1" x14ac:dyDescent="0.25">
      <c r="B22" s="225" t="s">
        <v>395</v>
      </c>
      <c r="C22" s="115"/>
      <c r="D22" s="136"/>
    </row>
    <row r="23" spans="2:4" ht="24" customHeight="1" x14ac:dyDescent="0.25">
      <c r="B23" s="657" t="s">
        <v>442</v>
      </c>
      <c r="C23" s="223">
        <f>SUM(C16:C22)</f>
        <v>0</v>
      </c>
      <c r="D23" s="226"/>
    </row>
    <row r="24" spans="2:4" ht="6" customHeight="1" x14ac:dyDescent="0.25">
      <c r="B24" s="179"/>
    </row>
    <row r="25" spans="2:4" ht="24" customHeight="1" x14ac:dyDescent="0.25">
      <c r="B25" s="656" t="s">
        <v>443</v>
      </c>
      <c r="C25" s="163"/>
    </row>
    <row r="26" spans="2:4" ht="6" customHeight="1" x14ac:dyDescent="0.25">
      <c r="B26" s="179"/>
    </row>
    <row r="27" spans="2:4" ht="24" customHeight="1" x14ac:dyDescent="0.25">
      <c r="B27" s="656" t="s">
        <v>444</v>
      </c>
      <c r="C27" s="163"/>
    </row>
    <row r="28" spans="2:4" ht="6" customHeight="1" x14ac:dyDescent="0.25">
      <c r="B28" s="209"/>
    </row>
    <row r="29" spans="2:4" ht="32.25" customHeight="1" x14ac:dyDescent="0.25">
      <c r="B29" s="1130" t="s">
        <v>445</v>
      </c>
      <c r="C29" s="1131"/>
    </row>
    <row r="30" spans="2:4" ht="29.25" customHeight="1" x14ac:dyDescent="0.25">
      <c r="B30" s="1125" t="s">
        <v>446</v>
      </c>
      <c r="C30" s="1126"/>
    </row>
    <row r="31" spans="2:4" ht="5.25" customHeight="1" x14ac:dyDescent="0.25">
      <c r="B31" s="211"/>
      <c r="C31" s="111"/>
    </row>
    <row r="32" spans="2:4" ht="8.4499999999999993" customHeight="1" x14ac:dyDescent="0.25">
      <c r="B32" s="212"/>
      <c r="C32" s="111"/>
    </row>
    <row r="33" spans="2:3" ht="3.95" customHeight="1" x14ac:dyDescent="0.25">
      <c r="B33" s="213"/>
      <c r="C33" s="213"/>
    </row>
    <row r="34" spans="2:3" ht="16.5" customHeight="1" x14ac:dyDescent="0.25">
      <c r="B34" s="214" t="s">
        <v>610</v>
      </c>
      <c r="C34" s="111"/>
    </row>
    <row r="35" spans="2:3" ht="13.5" customHeight="1" x14ac:dyDescent="0.25">
      <c r="B35" s="215" t="s">
        <v>599</v>
      </c>
      <c r="C35" s="111"/>
    </row>
  </sheetData>
  <mergeCells count="6">
    <mergeCell ref="C1:E1"/>
    <mergeCell ref="B30:C30"/>
    <mergeCell ref="E4:F4"/>
    <mergeCell ref="E5:F5"/>
    <mergeCell ref="B29:C29"/>
    <mergeCell ref="E3:F3"/>
  </mergeCells>
  <dataValidations count="3">
    <dataValidation type="list" allowBlank="1" showInputMessage="1" showErrorMessage="1" sqref="E5:F5" xr:uid="{B7D24729-965C-46EE-B35B-52F7526ACBA3}">
      <formula1>"Sélectionner,2016-2017,2017-2018,2018-2019,2019-2020,2020-2021,2021-2022,2022-2023,2023-2024,2024-2025,2025-2026,2026-2027"</formula1>
    </dataValidation>
    <dataValidation type="list" allowBlank="1" showInputMessage="1" showErrorMessage="1" sqref="E3:F3" xr:uid="{EF3DA8A3-5BF5-42A3-9EE2-61D87839483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D805876E-DAD9-430C-BFE7-EFF66B69EC5A}">
      <formula1>"Sélectionner, Construction nouvelle installation, Acquisition d’une propriété, Améliorations locatives, Agrandissement-Propriétaire, Réaménagement-Propriétaire, Rénovation-Propriétaire, Rénovation-Locataire, Acquisition installation louée"</formula1>
    </dataValidation>
  </dataValidations>
  <pageMargins left="0.70866141732283472" right="0.70866141732283472" top="0.74803149606299213" bottom="0.74803149606299213" header="0.31496062992125984" footer="0.31496062992125984"/>
  <pageSetup paperSize="122" scale="8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B5996-3187-4621-9FD1-975255A62BE6}">
  <sheetPr>
    <pageSetUpPr fitToPage="1"/>
  </sheetPr>
  <dimension ref="A2:N2"/>
  <sheetViews>
    <sheetView view="pageLayout" topLeftCell="A10" zoomScaleNormal="100" workbookViewId="0">
      <selection activeCell="O29" sqref="O29"/>
    </sheetView>
  </sheetViews>
  <sheetFormatPr baseColWidth="10" defaultColWidth="10.85546875" defaultRowHeight="15" x14ac:dyDescent="0.25"/>
  <cols>
    <col min="1" max="16384" width="10.85546875" style="216"/>
  </cols>
  <sheetData>
    <row r="2" spans="1:14" ht="18.75" x14ac:dyDescent="0.3">
      <c r="A2" s="1004" t="s">
        <v>589</v>
      </c>
      <c r="B2" s="1004"/>
      <c r="C2" s="1004"/>
      <c r="D2" s="1004"/>
      <c r="E2" s="1004"/>
      <c r="F2" s="1004"/>
      <c r="G2" s="1004"/>
      <c r="H2" s="1004"/>
      <c r="I2" s="1004"/>
      <c r="J2" s="1004"/>
      <c r="K2" s="1004"/>
      <c r="L2" s="1004"/>
      <c r="M2" s="1004"/>
      <c r="N2" s="1004"/>
    </row>
  </sheetData>
  <mergeCells count="1">
    <mergeCell ref="A2:N2"/>
  </mergeCells>
  <pageMargins left="0.70866141732283472" right="0.70866141732283472" top="0.74803149606299213" bottom="0.74803149606299213" header="0.31496062992125984" footer="0.31496062992125984"/>
  <pageSetup paperSize="122" scale="74" orientation="landscape" r:id="rId1"/>
  <headerFooter>
    <oddFooter>&amp;L&amp;8Programme de financement des infrastructures (PFI)
Ministère de la Famille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C6A2-C358-42B6-93FB-AB9F2FE57391}">
  <sheetPr codeName="Feuil26">
    <pageSetUpPr fitToPage="1"/>
  </sheetPr>
  <dimension ref="B2:O4"/>
  <sheetViews>
    <sheetView view="pageLayout" zoomScaleNormal="100" workbookViewId="0">
      <selection activeCell="L33" sqref="L33"/>
    </sheetView>
  </sheetViews>
  <sheetFormatPr baseColWidth="10" defaultColWidth="11.42578125" defaultRowHeight="15" x14ac:dyDescent="0.25"/>
  <cols>
    <col min="1" max="1" width="1.28515625" customWidth="1"/>
  </cols>
  <sheetData>
    <row r="2" spans="2:15" ht="18.75" x14ac:dyDescent="0.3">
      <c r="B2" s="1004" t="s">
        <v>585</v>
      </c>
      <c r="C2" s="1004"/>
      <c r="D2" s="1004"/>
      <c r="E2" s="1004"/>
      <c r="F2" s="1004"/>
      <c r="G2" s="1004"/>
      <c r="H2" s="1004"/>
      <c r="I2" s="1004"/>
      <c r="J2" s="1004"/>
      <c r="K2" s="1004"/>
      <c r="L2" s="1004"/>
      <c r="M2" s="1004"/>
      <c r="N2" s="1004"/>
      <c r="O2" s="1004"/>
    </row>
    <row r="3" spans="2:15" ht="307.5" customHeight="1" x14ac:dyDescent="0.25">
      <c r="B3" s="853" t="s">
        <v>447</v>
      </c>
      <c r="C3" s="853"/>
      <c r="D3" s="853"/>
      <c r="E3" s="853"/>
      <c r="F3" s="853"/>
      <c r="G3" s="853"/>
      <c r="H3" s="853"/>
      <c r="I3" s="853"/>
      <c r="J3" s="853"/>
      <c r="K3" s="853"/>
      <c r="L3" s="853"/>
      <c r="M3" s="853"/>
      <c r="N3" s="853"/>
      <c r="O3" s="853"/>
    </row>
    <row r="4" spans="2:15" ht="19.5" customHeight="1" x14ac:dyDescent="0.25">
      <c r="B4" s="1134" t="s">
        <v>448</v>
      </c>
      <c r="C4" s="1134"/>
      <c r="D4" s="1134"/>
      <c r="E4" s="1134"/>
      <c r="F4" s="1134"/>
      <c r="G4" s="1134"/>
      <c r="H4" s="1134"/>
      <c r="I4" s="1134"/>
      <c r="J4" s="1134"/>
      <c r="K4" s="1134"/>
      <c r="L4" s="1134"/>
      <c r="M4" s="1134"/>
      <c r="N4" s="1134"/>
      <c r="O4" s="1134"/>
    </row>
  </sheetData>
  <mergeCells count="3">
    <mergeCell ref="B3:O3"/>
    <mergeCell ref="B4:O4"/>
    <mergeCell ref="B2:O2"/>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41A5-C521-467C-8953-B7BEFB6C5892}">
  <sheetPr codeName="Feuil27">
    <pageSetUpPr fitToPage="1"/>
  </sheetPr>
  <dimension ref="B1:Q94"/>
  <sheetViews>
    <sheetView view="pageLayout" topLeftCell="A74" zoomScaleNormal="100" workbookViewId="0">
      <selection activeCell="B90" sqref="B90:E90"/>
    </sheetView>
  </sheetViews>
  <sheetFormatPr baseColWidth="10" defaultColWidth="11.42578125" defaultRowHeight="15" x14ac:dyDescent="0.25"/>
  <cols>
    <col min="1" max="1" width="0.5703125" customWidth="1"/>
    <col min="10" max="10" width="16.28515625" customWidth="1"/>
  </cols>
  <sheetData>
    <row r="1" spans="2:10" ht="4.5" customHeight="1" x14ac:dyDescent="0.25"/>
    <row r="2" spans="2:10" ht="18.75" x14ac:dyDescent="0.3">
      <c r="B2" s="1004" t="s">
        <v>588</v>
      </c>
      <c r="C2" s="1004"/>
      <c r="D2" s="1004"/>
      <c r="E2" s="1004"/>
      <c r="F2" s="1004"/>
      <c r="G2" s="1004"/>
      <c r="H2" s="1004"/>
      <c r="I2" s="1004"/>
      <c r="J2" s="1004"/>
    </row>
    <row r="3" spans="2:10" x14ac:dyDescent="0.25">
      <c r="B3" s="370"/>
      <c r="C3" s="370"/>
      <c r="D3" s="370"/>
      <c r="E3" s="370"/>
      <c r="F3" s="370"/>
      <c r="G3" s="370"/>
      <c r="H3" s="370"/>
      <c r="I3" s="370"/>
    </row>
    <row r="4" spans="2:10" ht="15.75" customHeight="1" x14ac:dyDescent="0.25">
      <c r="B4" s="1140" t="s">
        <v>449</v>
      </c>
      <c r="C4" s="1141"/>
      <c r="D4" s="1141"/>
      <c r="E4" s="1141"/>
      <c r="F4" s="1141"/>
      <c r="G4" s="1141"/>
      <c r="H4" s="1141"/>
      <c r="I4" s="1141"/>
      <c r="J4" s="1142"/>
    </row>
    <row r="5" spans="2:10" x14ac:dyDescent="0.25">
      <c r="B5" s="376"/>
      <c r="C5" s="370"/>
      <c r="D5" s="370"/>
      <c r="E5" s="370"/>
      <c r="F5" s="370"/>
      <c r="G5" s="370"/>
      <c r="H5" s="370"/>
      <c r="I5" s="370"/>
      <c r="J5" s="375"/>
    </row>
    <row r="6" spans="2:10" x14ac:dyDescent="0.25">
      <c r="B6" s="1138" t="s">
        <v>450</v>
      </c>
      <c r="C6" s="1139"/>
      <c r="D6" s="1139"/>
      <c r="E6" s="1139"/>
      <c r="F6" s="385"/>
      <c r="G6" s="1139" t="s">
        <v>451</v>
      </c>
      <c r="H6" s="1139"/>
      <c r="I6" s="385" t="s">
        <v>452</v>
      </c>
      <c r="J6" s="402" t="s">
        <v>453</v>
      </c>
    </row>
    <row r="7" spans="2:10" x14ac:dyDescent="0.25">
      <c r="B7" s="1135"/>
      <c r="C7" s="1136"/>
      <c r="D7" s="1136"/>
      <c r="E7" s="1136"/>
      <c r="F7" s="1137"/>
      <c r="G7" s="397"/>
      <c r="H7" s="397" t="s">
        <v>455</v>
      </c>
      <c r="I7" s="387" t="s">
        <v>454</v>
      </c>
      <c r="J7" s="387" t="s">
        <v>454</v>
      </c>
    </row>
    <row r="8" spans="2:10" x14ac:dyDescent="0.25">
      <c r="B8" s="1138" t="s">
        <v>456</v>
      </c>
      <c r="C8" s="1139"/>
      <c r="D8" s="1139"/>
      <c r="E8" s="1139"/>
      <c r="F8" s="385"/>
      <c r="G8" s="397"/>
      <c r="H8" s="397" t="s">
        <v>457</v>
      </c>
      <c r="I8" s="387" t="s">
        <v>454</v>
      </c>
      <c r="J8" s="387" t="s">
        <v>454</v>
      </c>
    </row>
    <row r="9" spans="2:10" x14ac:dyDescent="0.25">
      <c r="B9" s="1135" t="s">
        <v>454</v>
      </c>
      <c r="C9" s="1136"/>
      <c r="D9" s="1136"/>
      <c r="E9" s="1136"/>
      <c r="F9" s="1137"/>
      <c r="G9" s="397"/>
      <c r="H9" s="397" t="s">
        <v>458</v>
      </c>
      <c r="I9" s="388">
        <f>SUM(I7:I8)</f>
        <v>0</v>
      </c>
      <c r="J9" s="388">
        <f>SUM(J7:J8)</f>
        <v>0</v>
      </c>
    </row>
    <row r="10" spans="2:10" x14ac:dyDescent="0.25">
      <c r="B10" s="1138" t="s">
        <v>459</v>
      </c>
      <c r="C10" s="1139"/>
      <c r="D10" s="1139" t="s">
        <v>460</v>
      </c>
      <c r="E10" s="1139"/>
      <c r="F10" s="1139"/>
      <c r="G10" s="1139"/>
      <c r="H10" s="397"/>
      <c r="I10" s="370"/>
      <c r="J10" s="375"/>
    </row>
    <row r="11" spans="2:10" ht="30" customHeight="1" x14ac:dyDescent="0.25">
      <c r="B11" s="1154" t="s">
        <v>454</v>
      </c>
      <c r="C11" s="1154"/>
      <c r="D11" s="1154" t="s">
        <v>454</v>
      </c>
      <c r="E11" s="1154"/>
      <c r="F11" s="397"/>
      <c r="G11" s="370"/>
      <c r="H11" s="1198" t="s">
        <v>461</v>
      </c>
      <c r="I11" s="1198"/>
      <c r="J11" s="375"/>
    </row>
    <row r="12" spans="2:10" ht="25.5" x14ac:dyDescent="0.25">
      <c r="B12" s="1138" t="s">
        <v>462</v>
      </c>
      <c r="C12" s="1139"/>
      <c r="D12" s="1139"/>
      <c r="E12" s="397"/>
      <c r="F12" s="397"/>
      <c r="G12" s="370"/>
      <c r="H12" s="370"/>
      <c r="I12" s="389" t="s">
        <v>463</v>
      </c>
      <c r="J12" s="386" t="s">
        <v>454</v>
      </c>
    </row>
    <row r="13" spans="2:10" ht="25.5" x14ac:dyDescent="0.25">
      <c r="B13" s="1135" t="s">
        <v>454</v>
      </c>
      <c r="C13" s="1136"/>
      <c r="D13" s="1136"/>
      <c r="E13" s="1136"/>
      <c r="F13" s="1137"/>
      <c r="G13" s="397"/>
      <c r="H13" s="370"/>
      <c r="I13" s="389" t="s">
        <v>464</v>
      </c>
      <c r="J13" s="386" t="s">
        <v>454</v>
      </c>
    </row>
    <row r="14" spans="2:10" x14ac:dyDescent="0.25">
      <c r="B14" s="1138" t="s">
        <v>465</v>
      </c>
      <c r="C14" s="1139"/>
      <c r="D14" s="397"/>
      <c r="E14" s="370"/>
      <c r="F14" s="370"/>
      <c r="G14" s="370"/>
      <c r="H14" s="370"/>
      <c r="I14" s="370"/>
      <c r="J14" s="375"/>
    </row>
    <row r="15" spans="2:10" ht="25.5" customHeight="1" x14ac:dyDescent="0.25">
      <c r="B15" s="1168" t="s">
        <v>454</v>
      </c>
      <c r="C15" s="1169"/>
      <c r="D15" s="1169"/>
      <c r="E15" s="1169"/>
      <c r="F15" s="1170"/>
      <c r="G15" s="397"/>
      <c r="H15" s="1139" t="s">
        <v>466</v>
      </c>
      <c r="I15" s="1139"/>
      <c r="J15" s="375"/>
    </row>
    <row r="16" spans="2:10" ht="25.5" x14ac:dyDescent="0.25">
      <c r="B16" s="1171"/>
      <c r="C16" s="1172"/>
      <c r="D16" s="1172"/>
      <c r="E16" s="1172"/>
      <c r="F16" s="1173"/>
      <c r="G16" s="397"/>
      <c r="H16" s="370"/>
      <c r="I16" s="389" t="s">
        <v>463</v>
      </c>
      <c r="J16" s="386" t="s">
        <v>454</v>
      </c>
    </row>
    <row r="17" spans="2:17" ht="25.5" x14ac:dyDescent="0.25">
      <c r="B17" s="377"/>
      <c r="C17" s="370"/>
      <c r="D17" s="370"/>
      <c r="E17" s="370"/>
      <c r="F17" s="370"/>
      <c r="G17" s="370"/>
      <c r="H17" s="370"/>
      <c r="I17" s="389" t="s">
        <v>464</v>
      </c>
      <c r="J17" s="386" t="s">
        <v>454</v>
      </c>
    </row>
    <row r="18" spans="2:17" ht="5.25" customHeight="1" x14ac:dyDescent="0.25">
      <c r="B18" s="377"/>
      <c r="C18" s="370"/>
      <c r="D18" s="370"/>
      <c r="E18" s="370"/>
      <c r="F18" s="370"/>
      <c r="G18" s="370"/>
      <c r="H18" s="370"/>
      <c r="I18" s="370"/>
      <c r="J18" s="375"/>
    </row>
    <row r="19" spans="2:17" ht="15.75" customHeight="1" x14ac:dyDescent="0.25">
      <c r="B19" s="1140" t="s">
        <v>467</v>
      </c>
      <c r="C19" s="1141"/>
      <c r="D19" s="1141"/>
      <c r="E19" s="1141"/>
      <c r="F19" s="1141"/>
      <c r="G19" s="1141"/>
      <c r="H19" s="1141"/>
      <c r="I19" s="1141"/>
      <c r="J19" s="1142"/>
    </row>
    <row r="20" spans="2:17" ht="28.5" customHeight="1" x14ac:dyDescent="0.25">
      <c r="B20" s="1143" t="s">
        <v>468</v>
      </c>
      <c r="C20" s="1144"/>
      <c r="D20" s="1144"/>
      <c r="E20" s="1144"/>
      <c r="F20" s="1144"/>
      <c r="G20" s="1144"/>
      <c r="H20" s="1144"/>
      <c r="I20" s="1144"/>
      <c r="J20" s="1145"/>
      <c r="K20" s="370"/>
      <c r="L20" s="370"/>
      <c r="M20" s="370"/>
      <c r="N20" s="370"/>
      <c r="O20" s="370"/>
      <c r="P20" s="370"/>
      <c r="Q20" s="370"/>
    </row>
    <row r="21" spans="2:17" ht="28.5" x14ac:dyDescent="0.25">
      <c r="B21" s="1146" t="s">
        <v>469</v>
      </c>
      <c r="C21" s="1147"/>
      <c r="D21" s="1147"/>
      <c r="E21" s="1147"/>
      <c r="F21" s="1147"/>
      <c r="G21" s="1147"/>
      <c r="H21" s="1147"/>
      <c r="I21" s="1148"/>
      <c r="J21" s="394" t="s">
        <v>470</v>
      </c>
    </row>
    <row r="22" spans="2:17" x14ac:dyDescent="0.25">
      <c r="B22" s="1135" t="s">
        <v>454</v>
      </c>
      <c r="C22" s="1136"/>
      <c r="D22" s="1136"/>
      <c r="E22" s="1136"/>
      <c r="F22" s="1136"/>
      <c r="G22" s="1136"/>
      <c r="H22" s="1136"/>
      <c r="I22" s="1137"/>
      <c r="J22" s="393"/>
    </row>
    <row r="23" spans="2:17" x14ac:dyDescent="0.25">
      <c r="B23" s="390" t="s">
        <v>454</v>
      </c>
      <c r="C23" s="391" t="s">
        <v>454</v>
      </c>
      <c r="D23" s="391" t="s">
        <v>454</v>
      </c>
      <c r="E23" s="391" t="s">
        <v>454</v>
      </c>
      <c r="F23" s="391"/>
      <c r="G23" s="391" t="s">
        <v>454</v>
      </c>
      <c r="H23" s="391" t="s">
        <v>454</v>
      </c>
      <c r="I23" s="392" t="s">
        <v>454</v>
      </c>
      <c r="J23" s="393"/>
    </row>
    <row r="24" spans="2:17" x14ac:dyDescent="0.25">
      <c r="B24" s="1135" t="s">
        <v>454</v>
      </c>
      <c r="C24" s="1136"/>
      <c r="D24" s="1136"/>
      <c r="E24" s="1136"/>
      <c r="F24" s="1136"/>
      <c r="G24" s="1136"/>
      <c r="H24" s="1136"/>
      <c r="I24" s="1137"/>
      <c r="J24" s="393"/>
    </row>
    <row r="25" spans="2:17" x14ac:dyDescent="0.25">
      <c r="B25" s="390" t="s">
        <v>454</v>
      </c>
      <c r="C25" s="391" t="s">
        <v>454</v>
      </c>
      <c r="D25" s="391" t="s">
        <v>454</v>
      </c>
      <c r="E25" s="391" t="s">
        <v>454</v>
      </c>
      <c r="F25" s="391"/>
      <c r="G25" s="391" t="s">
        <v>454</v>
      </c>
      <c r="H25" s="391" t="s">
        <v>454</v>
      </c>
      <c r="I25" s="392" t="s">
        <v>454</v>
      </c>
      <c r="J25" s="393"/>
    </row>
    <row r="26" spans="2:17" x14ac:dyDescent="0.25">
      <c r="B26" s="1135" t="s">
        <v>454</v>
      </c>
      <c r="C26" s="1136"/>
      <c r="D26" s="1136"/>
      <c r="E26" s="1136"/>
      <c r="F26" s="1136"/>
      <c r="G26" s="1136"/>
      <c r="H26" s="1136"/>
      <c r="I26" s="1137"/>
      <c r="J26" s="393"/>
    </row>
    <row r="27" spans="2:17" x14ac:dyDescent="0.25">
      <c r="B27" s="1135" t="s">
        <v>454</v>
      </c>
      <c r="C27" s="1136"/>
      <c r="D27" s="1136"/>
      <c r="E27" s="1136"/>
      <c r="F27" s="1136"/>
      <c r="G27" s="1136"/>
      <c r="H27" s="1136"/>
      <c r="I27" s="1137"/>
      <c r="J27" s="393"/>
    </row>
    <row r="28" spans="2:17" x14ac:dyDescent="0.25">
      <c r="B28" s="1135" t="s">
        <v>454</v>
      </c>
      <c r="C28" s="1136"/>
      <c r="D28" s="1136"/>
      <c r="E28" s="1136"/>
      <c r="F28" s="1136"/>
      <c r="G28" s="1136"/>
      <c r="H28" s="1136"/>
      <c r="I28" s="1137"/>
      <c r="J28" s="393"/>
    </row>
    <row r="29" spans="2:17" ht="28.5" x14ac:dyDescent="0.25">
      <c r="B29" s="1159" t="s">
        <v>471</v>
      </c>
      <c r="C29" s="1160"/>
      <c r="D29" s="1160"/>
      <c r="E29" s="1160"/>
      <c r="F29" s="1160"/>
      <c r="G29" s="1160"/>
      <c r="H29" s="1160"/>
      <c r="I29" s="1160"/>
      <c r="J29" s="394" t="s">
        <v>472</v>
      </c>
    </row>
    <row r="30" spans="2:17" x14ac:dyDescent="0.25">
      <c r="B30" s="1135" t="s">
        <v>454</v>
      </c>
      <c r="C30" s="1136"/>
      <c r="D30" s="1136"/>
      <c r="E30" s="1136"/>
      <c r="F30" s="1136"/>
      <c r="G30" s="1136"/>
      <c r="H30" s="1136"/>
      <c r="I30" s="1137"/>
      <c r="J30" s="395"/>
    </row>
    <row r="31" spans="2:17" x14ac:dyDescent="0.25">
      <c r="B31" s="390" t="s">
        <v>454</v>
      </c>
      <c r="C31" s="391" t="s">
        <v>454</v>
      </c>
      <c r="D31" s="391" t="s">
        <v>454</v>
      </c>
      <c r="E31" s="391" t="s">
        <v>454</v>
      </c>
      <c r="F31" s="391"/>
      <c r="G31" s="391" t="s">
        <v>454</v>
      </c>
      <c r="H31" s="391" t="s">
        <v>454</v>
      </c>
      <c r="I31" s="392" t="s">
        <v>454</v>
      </c>
      <c r="J31" s="395"/>
    </row>
    <row r="32" spans="2:17" x14ac:dyDescent="0.25">
      <c r="B32" s="1135" t="s">
        <v>454</v>
      </c>
      <c r="C32" s="1136"/>
      <c r="D32" s="1136"/>
      <c r="E32" s="1136"/>
      <c r="F32" s="1136"/>
      <c r="G32" s="1136"/>
      <c r="H32" s="1136"/>
      <c r="I32" s="1137"/>
      <c r="J32" s="395"/>
    </row>
    <row r="33" spans="2:10" x14ac:dyDescent="0.25">
      <c r="B33" s="390" t="s">
        <v>454</v>
      </c>
      <c r="C33" s="391" t="s">
        <v>454</v>
      </c>
      <c r="D33" s="391" t="s">
        <v>454</v>
      </c>
      <c r="E33" s="391" t="s">
        <v>454</v>
      </c>
      <c r="F33" s="391"/>
      <c r="G33" s="391" t="s">
        <v>454</v>
      </c>
      <c r="H33" s="391" t="s">
        <v>454</v>
      </c>
      <c r="I33" s="392" t="s">
        <v>454</v>
      </c>
      <c r="J33" s="395"/>
    </row>
    <row r="34" spans="2:10" x14ac:dyDescent="0.25">
      <c r="B34" s="1135" t="s">
        <v>454</v>
      </c>
      <c r="C34" s="1136"/>
      <c r="D34" s="1136"/>
      <c r="E34" s="1136"/>
      <c r="F34" s="1136"/>
      <c r="G34" s="1136"/>
      <c r="H34" s="1136"/>
      <c r="I34" s="1137"/>
      <c r="J34" s="395"/>
    </row>
    <row r="35" spans="2:10" x14ac:dyDescent="0.25">
      <c r="B35" s="1135" t="s">
        <v>454</v>
      </c>
      <c r="C35" s="1136"/>
      <c r="D35" s="1136"/>
      <c r="E35" s="1136"/>
      <c r="F35" s="1136"/>
      <c r="G35" s="1136"/>
      <c r="H35" s="1136"/>
      <c r="I35" s="1137"/>
      <c r="J35" s="395"/>
    </row>
    <row r="36" spans="2:10" x14ac:dyDescent="0.25">
      <c r="B36" s="1135" t="s">
        <v>454</v>
      </c>
      <c r="C36" s="1136"/>
      <c r="D36" s="1136"/>
      <c r="E36" s="1136"/>
      <c r="F36" s="1136"/>
      <c r="G36" s="1136"/>
      <c r="H36" s="1136"/>
      <c r="I36" s="1137"/>
      <c r="J36" s="395"/>
    </row>
    <row r="37" spans="2:10" x14ac:dyDescent="0.25">
      <c r="B37" s="1135" t="s">
        <v>454</v>
      </c>
      <c r="C37" s="1136"/>
      <c r="D37" s="1136"/>
      <c r="E37" s="1136"/>
      <c r="F37" s="1136"/>
      <c r="G37" s="1136"/>
      <c r="H37" s="1136"/>
      <c r="I37" s="1137"/>
      <c r="J37" s="395"/>
    </row>
    <row r="38" spans="2:10" ht="28.5" x14ac:dyDescent="0.25">
      <c r="B38" s="1149" t="s">
        <v>473</v>
      </c>
      <c r="C38" s="1150"/>
      <c r="D38" s="1150"/>
      <c r="E38" s="1150"/>
      <c r="F38" s="1150"/>
      <c r="G38" s="1150"/>
      <c r="H38" s="1150"/>
      <c r="I38" s="1150"/>
      <c r="J38" s="394" t="s">
        <v>474</v>
      </c>
    </row>
    <row r="39" spans="2:10" x14ac:dyDescent="0.25">
      <c r="B39" s="1135" t="s">
        <v>454</v>
      </c>
      <c r="C39" s="1136"/>
      <c r="D39" s="1136"/>
      <c r="E39" s="1136"/>
      <c r="F39" s="1136"/>
      <c r="G39" s="1136"/>
      <c r="H39" s="1136"/>
      <c r="I39" s="1137"/>
      <c r="J39" s="393"/>
    </row>
    <row r="40" spans="2:10" x14ac:dyDescent="0.25">
      <c r="B40" s="390" t="s">
        <v>454</v>
      </c>
      <c r="C40" s="391" t="s">
        <v>454</v>
      </c>
      <c r="D40" s="391" t="s">
        <v>454</v>
      </c>
      <c r="E40" s="391" t="s">
        <v>454</v>
      </c>
      <c r="F40" s="391"/>
      <c r="G40" s="391" t="s">
        <v>454</v>
      </c>
      <c r="H40" s="391" t="s">
        <v>454</v>
      </c>
      <c r="I40" s="392" t="s">
        <v>454</v>
      </c>
      <c r="J40" s="393"/>
    </row>
    <row r="41" spans="2:10" x14ac:dyDescent="0.25">
      <c r="B41" s="390" t="s">
        <v>454</v>
      </c>
      <c r="C41" s="391" t="s">
        <v>454</v>
      </c>
      <c r="D41" s="391" t="s">
        <v>454</v>
      </c>
      <c r="E41" s="391" t="s">
        <v>454</v>
      </c>
      <c r="F41" s="391"/>
      <c r="G41" s="391" t="s">
        <v>454</v>
      </c>
      <c r="H41" s="391" t="s">
        <v>454</v>
      </c>
      <c r="I41" s="392" t="s">
        <v>454</v>
      </c>
      <c r="J41" s="393"/>
    </row>
    <row r="42" spans="2:10" x14ac:dyDescent="0.25">
      <c r="B42" s="1135" t="s">
        <v>454</v>
      </c>
      <c r="C42" s="1136"/>
      <c r="D42" s="1136"/>
      <c r="E42" s="1136"/>
      <c r="F42" s="1136"/>
      <c r="G42" s="1136"/>
      <c r="H42" s="1136"/>
      <c r="I42" s="1137"/>
      <c r="J42" s="393"/>
    </row>
    <row r="43" spans="2:10" x14ac:dyDescent="0.25">
      <c r="B43" s="1135" t="s">
        <v>454</v>
      </c>
      <c r="C43" s="1136"/>
      <c r="D43" s="1136"/>
      <c r="E43" s="1136"/>
      <c r="F43" s="1136"/>
      <c r="G43" s="1136"/>
      <c r="H43" s="1136"/>
      <c r="I43" s="1137"/>
      <c r="J43" s="393"/>
    </row>
    <row r="44" spans="2:10" x14ac:dyDescent="0.25">
      <c r="B44" s="1135" t="s">
        <v>454</v>
      </c>
      <c r="C44" s="1136"/>
      <c r="D44" s="1136"/>
      <c r="E44" s="1136"/>
      <c r="F44" s="1136"/>
      <c r="G44" s="1136"/>
      <c r="H44" s="1136"/>
      <c r="I44" s="1137"/>
      <c r="J44" s="393"/>
    </row>
    <row r="45" spans="2:10" x14ac:dyDescent="0.25">
      <c r="B45" s="1135" t="s">
        <v>454</v>
      </c>
      <c r="C45" s="1136"/>
      <c r="D45" s="1136"/>
      <c r="E45" s="1136"/>
      <c r="F45" s="1136"/>
      <c r="G45" s="1136"/>
      <c r="H45" s="1136"/>
      <c r="I45" s="1137"/>
      <c r="J45" s="393"/>
    </row>
    <row r="46" spans="2:10" x14ac:dyDescent="0.25">
      <c r="B46" s="1135" t="s">
        <v>454</v>
      </c>
      <c r="C46" s="1136"/>
      <c r="D46" s="1136"/>
      <c r="E46" s="1136"/>
      <c r="F46" s="1136"/>
      <c r="G46" s="1136"/>
      <c r="H46" s="1136"/>
      <c r="I46" s="1137"/>
      <c r="J46" s="393"/>
    </row>
    <row r="47" spans="2:10" ht="28.5" x14ac:dyDescent="0.25">
      <c r="B47" s="1159" t="s">
        <v>475</v>
      </c>
      <c r="C47" s="1160"/>
      <c r="D47" s="1160"/>
      <c r="E47" s="1160"/>
      <c r="F47" s="1160"/>
      <c r="G47" s="1160"/>
      <c r="H47" s="1160"/>
      <c r="I47" s="1161"/>
      <c r="J47" s="394" t="s">
        <v>474</v>
      </c>
    </row>
    <row r="48" spans="2:10" x14ac:dyDescent="0.25">
      <c r="B48" s="1135" t="s">
        <v>454</v>
      </c>
      <c r="C48" s="1136"/>
      <c r="D48" s="1136"/>
      <c r="E48" s="1136"/>
      <c r="F48" s="1136"/>
      <c r="G48" s="1136"/>
      <c r="H48" s="1136"/>
      <c r="I48" s="1137"/>
      <c r="J48" s="393"/>
    </row>
    <row r="49" spans="2:10" x14ac:dyDescent="0.25">
      <c r="B49" s="1135" t="s">
        <v>454</v>
      </c>
      <c r="C49" s="1136"/>
      <c r="D49" s="1136"/>
      <c r="E49" s="1136"/>
      <c r="F49" s="1136"/>
      <c r="G49" s="1136"/>
      <c r="H49" s="1136"/>
      <c r="I49" s="1137"/>
      <c r="J49" s="393"/>
    </row>
    <row r="50" spans="2:10" x14ac:dyDescent="0.25">
      <c r="B50" s="390" t="s">
        <v>454</v>
      </c>
      <c r="C50" s="391" t="s">
        <v>454</v>
      </c>
      <c r="D50" s="391" t="s">
        <v>454</v>
      </c>
      <c r="E50" s="391" t="s">
        <v>454</v>
      </c>
      <c r="F50" s="391"/>
      <c r="G50" s="391" t="s">
        <v>454</v>
      </c>
      <c r="H50" s="391" t="s">
        <v>454</v>
      </c>
      <c r="I50" s="392" t="s">
        <v>454</v>
      </c>
      <c r="J50" s="393"/>
    </row>
    <row r="51" spans="2:10" x14ac:dyDescent="0.25">
      <c r="B51" s="1135" t="s">
        <v>454</v>
      </c>
      <c r="C51" s="1136"/>
      <c r="D51" s="1136"/>
      <c r="E51" s="1136"/>
      <c r="F51" s="1136"/>
      <c r="G51" s="1136"/>
      <c r="H51" s="1136"/>
      <c r="I51" s="1137"/>
      <c r="J51" s="393"/>
    </row>
    <row r="52" spans="2:10" x14ac:dyDescent="0.25">
      <c r="B52" s="1135" t="s">
        <v>454</v>
      </c>
      <c r="C52" s="1136"/>
      <c r="D52" s="1136"/>
      <c r="E52" s="1136"/>
      <c r="F52" s="1136"/>
      <c r="G52" s="1136"/>
      <c r="H52" s="1136"/>
      <c r="I52" s="1137"/>
      <c r="J52" s="393"/>
    </row>
    <row r="53" spans="2:10" x14ac:dyDescent="0.25">
      <c r="B53" s="1135" t="s">
        <v>454</v>
      </c>
      <c r="C53" s="1136"/>
      <c r="D53" s="1136"/>
      <c r="E53" s="1136"/>
      <c r="F53" s="1136"/>
      <c r="G53" s="1136"/>
      <c r="H53" s="1136"/>
      <c r="I53" s="1137"/>
      <c r="J53" s="393"/>
    </row>
    <row r="54" spans="2:10" x14ac:dyDescent="0.25">
      <c r="B54" s="1135" t="s">
        <v>454</v>
      </c>
      <c r="C54" s="1136"/>
      <c r="D54" s="1136"/>
      <c r="E54" s="1136"/>
      <c r="F54" s="1136"/>
      <c r="G54" s="1136"/>
      <c r="H54" s="1136"/>
      <c r="I54" s="1137"/>
      <c r="J54" s="393"/>
    </row>
    <row r="55" spans="2:10" x14ac:dyDescent="0.25">
      <c r="B55" s="1135" t="s">
        <v>454</v>
      </c>
      <c r="C55" s="1136"/>
      <c r="D55" s="1136"/>
      <c r="E55" s="1136"/>
      <c r="F55" s="1136"/>
      <c r="G55" s="1136"/>
      <c r="H55" s="1136"/>
      <c r="I55" s="1137"/>
      <c r="J55" s="393"/>
    </row>
    <row r="56" spans="2:10" ht="28.5" x14ac:dyDescent="0.25">
      <c r="B56" s="1149" t="s">
        <v>476</v>
      </c>
      <c r="C56" s="1150"/>
      <c r="D56" s="1150"/>
      <c r="E56" s="1150"/>
      <c r="F56" s="1150"/>
      <c r="G56" s="1150"/>
      <c r="H56" s="1150"/>
      <c r="I56" s="1150"/>
      <c r="J56" s="394" t="s">
        <v>474</v>
      </c>
    </row>
    <row r="57" spans="2:10" x14ac:dyDescent="0.25">
      <c r="B57" s="1154" t="s">
        <v>454</v>
      </c>
      <c r="C57" s="1154"/>
      <c r="D57" s="1154"/>
      <c r="E57" s="1154"/>
      <c r="F57" s="1154"/>
      <c r="G57" s="1154"/>
      <c r="H57" s="1154"/>
      <c r="I57" s="1154"/>
      <c r="J57" s="393"/>
    </row>
    <row r="58" spans="2:10" x14ac:dyDescent="0.25">
      <c r="B58" s="1174" t="s">
        <v>454</v>
      </c>
      <c r="C58" s="1175"/>
      <c r="D58" s="1175"/>
      <c r="E58" s="1175"/>
      <c r="F58" s="1175"/>
      <c r="G58" s="1175"/>
      <c r="H58" s="1175"/>
      <c r="I58" s="1176"/>
      <c r="J58" s="393"/>
    </row>
    <row r="59" spans="2:10" x14ac:dyDescent="0.25">
      <c r="B59" s="1174" t="s">
        <v>454</v>
      </c>
      <c r="C59" s="1175"/>
      <c r="D59" s="1175"/>
      <c r="E59" s="1175"/>
      <c r="F59" s="1175"/>
      <c r="G59" s="1175"/>
      <c r="H59" s="1175"/>
      <c r="I59" s="1176"/>
      <c r="J59" s="393"/>
    </row>
    <row r="60" spans="2:10" x14ac:dyDescent="0.25">
      <c r="B60" s="1154" t="s">
        <v>454</v>
      </c>
      <c r="C60" s="1154"/>
      <c r="D60" s="1154"/>
      <c r="E60" s="1154"/>
      <c r="F60" s="1154"/>
      <c r="G60" s="1154"/>
      <c r="H60" s="1154"/>
      <c r="I60" s="1154"/>
      <c r="J60" s="393"/>
    </row>
    <row r="61" spans="2:10" x14ac:dyDescent="0.25">
      <c r="B61" s="1154" t="s">
        <v>454</v>
      </c>
      <c r="C61" s="1154"/>
      <c r="D61" s="1154"/>
      <c r="E61" s="1154"/>
      <c r="F61" s="1154"/>
      <c r="G61" s="1154"/>
      <c r="H61" s="1154"/>
      <c r="I61" s="1154"/>
      <c r="J61" s="393"/>
    </row>
    <row r="62" spans="2:10" x14ac:dyDescent="0.25">
      <c r="B62" s="1154" t="s">
        <v>454</v>
      </c>
      <c r="C62" s="1154"/>
      <c r="D62" s="1154"/>
      <c r="E62" s="1154"/>
      <c r="F62" s="1154"/>
      <c r="G62" s="1154"/>
      <c r="H62" s="1154"/>
      <c r="I62" s="1154"/>
      <c r="J62" s="393"/>
    </row>
    <row r="63" spans="2:10" x14ac:dyDescent="0.25">
      <c r="B63" s="1154" t="s">
        <v>454</v>
      </c>
      <c r="C63" s="1154"/>
      <c r="D63" s="1154"/>
      <c r="E63" s="1154"/>
      <c r="F63" s="1154"/>
      <c r="G63" s="1154"/>
      <c r="H63" s="1154"/>
      <c r="I63" s="1154"/>
      <c r="J63" s="393"/>
    </row>
    <row r="64" spans="2:10" x14ac:dyDescent="0.25">
      <c r="B64" s="1154" t="s">
        <v>454</v>
      </c>
      <c r="C64" s="1154"/>
      <c r="D64" s="1154"/>
      <c r="E64" s="1154"/>
      <c r="F64" s="1154"/>
      <c r="G64" s="1154"/>
      <c r="H64" s="1154"/>
      <c r="I64" s="1154"/>
      <c r="J64" s="393"/>
    </row>
    <row r="65" spans="2:17" x14ac:dyDescent="0.25">
      <c r="B65" s="377"/>
      <c r="C65" s="398"/>
      <c r="D65" s="398"/>
      <c r="E65" s="398"/>
      <c r="F65" s="398"/>
      <c r="G65" s="398"/>
      <c r="H65" s="398"/>
      <c r="I65" s="398"/>
      <c r="J65" s="375"/>
    </row>
    <row r="66" spans="2:17" ht="15" customHeight="1" x14ac:dyDescent="0.25">
      <c r="B66" s="377"/>
      <c r="C66" s="370"/>
      <c r="D66" s="370"/>
      <c r="E66" s="370"/>
      <c r="F66" s="1196" t="s">
        <v>477</v>
      </c>
      <c r="G66" s="1196"/>
      <c r="H66" s="1196"/>
      <c r="I66" s="1197"/>
      <c r="J66" s="396">
        <f>SUM(J22:J28)+SUM(J30:J37)+SUM(J39:J55)+SUM(J57:J64)</f>
        <v>0</v>
      </c>
    </row>
    <row r="67" spans="2:17" x14ac:dyDescent="0.25">
      <c r="B67" s="378"/>
      <c r="C67" s="370"/>
      <c r="D67" s="370"/>
      <c r="E67" s="370"/>
      <c r="F67" s="370"/>
      <c r="G67" s="370"/>
      <c r="H67" s="370"/>
      <c r="I67" s="370"/>
      <c r="J67" s="375"/>
    </row>
    <row r="68" spans="2:17" ht="15.75" customHeight="1" x14ac:dyDescent="0.25">
      <c r="B68" s="1140" t="s">
        <v>478</v>
      </c>
      <c r="C68" s="1141"/>
      <c r="D68" s="1141"/>
      <c r="E68" s="1141"/>
      <c r="F68" s="1141"/>
      <c r="G68" s="1141"/>
      <c r="H68" s="1141"/>
      <c r="I68" s="1141"/>
      <c r="J68" s="1142"/>
    </row>
    <row r="69" spans="2:17" x14ac:dyDescent="0.25">
      <c r="B69" s="376"/>
      <c r="C69" s="370"/>
      <c r="D69" s="370"/>
      <c r="E69" s="370"/>
      <c r="F69" s="370"/>
      <c r="G69" s="370"/>
      <c r="H69" s="370"/>
      <c r="I69" s="370"/>
      <c r="J69" s="375"/>
    </row>
    <row r="70" spans="2:17" ht="28.5" customHeight="1" x14ac:dyDescent="0.25">
      <c r="B70" s="1177" t="s">
        <v>479</v>
      </c>
      <c r="C70" s="1178"/>
      <c r="D70" s="1178"/>
      <c r="E70" s="1178"/>
      <c r="F70" s="1178"/>
      <c r="G70" s="1178"/>
      <c r="H70" s="1178"/>
      <c r="I70" s="1178"/>
      <c r="J70" s="1179"/>
    </row>
    <row r="71" spans="2:17" ht="15.75" thickBot="1" x14ac:dyDescent="0.3">
      <c r="B71" s="1193"/>
      <c r="C71" s="1194"/>
      <c r="D71" s="1194"/>
      <c r="E71" s="1194"/>
      <c r="F71" s="1194"/>
      <c r="G71" s="1194"/>
      <c r="H71" s="1194"/>
      <c r="I71" s="1194"/>
      <c r="J71" s="1195"/>
      <c r="K71" s="370"/>
      <c r="L71" s="370"/>
      <c r="M71" s="370"/>
      <c r="N71" s="370"/>
      <c r="O71" s="370"/>
      <c r="P71" s="370"/>
      <c r="Q71" s="370"/>
    </row>
    <row r="72" spans="2:17" ht="15.95" customHeight="1" thickBot="1" x14ac:dyDescent="0.3">
      <c r="B72" s="379" t="s">
        <v>480</v>
      </c>
      <c r="C72" s="1151" t="s">
        <v>481</v>
      </c>
      <c r="D72" s="1152"/>
      <c r="E72" s="1152"/>
      <c r="F72" s="1152"/>
      <c r="G72" s="1152"/>
      <c r="H72" s="1152"/>
      <c r="I72" s="1152"/>
      <c r="J72" s="1153"/>
    </row>
    <row r="73" spans="2:17" ht="39" customHeight="1" thickBot="1" x14ac:dyDescent="0.3">
      <c r="B73" s="1155" t="s">
        <v>482</v>
      </c>
      <c r="C73" s="1156"/>
      <c r="D73" s="1156"/>
      <c r="E73" s="1156"/>
      <c r="F73" s="1156"/>
      <c r="G73" s="1156"/>
      <c r="H73" s="1156"/>
      <c r="I73" s="1156"/>
      <c r="J73" s="1157"/>
    </row>
    <row r="74" spans="2:17" ht="9" customHeight="1" thickBot="1" x14ac:dyDescent="0.3">
      <c r="B74" s="380" t="s">
        <v>481</v>
      </c>
      <c r="C74" s="371" t="s">
        <v>481</v>
      </c>
      <c r="D74" s="371" t="s">
        <v>481</v>
      </c>
      <c r="E74" s="371" t="s">
        <v>481</v>
      </c>
      <c r="F74" s="371"/>
      <c r="G74" s="371" t="s">
        <v>481</v>
      </c>
      <c r="H74" s="371" t="s">
        <v>481</v>
      </c>
      <c r="I74" s="371" t="s">
        <v>481</v>
      </c>
      <c r="J74" s="375"/>
    </row>
    <row r="75" spans="2:17" ht="15.95" customHeight="1" thickBot="1" x14ac:dyDescent="0.3">
      <c r="B75" s="381" t="s">
        <v>483</v>
      </c>
      <c r="C75" s="1151" t="s">
        <v>481</v>
      </c>
      <c r="D75" s="1152"/>
      <c r="E75" s="1152"/>
      <c r="F75" s="1152"/>
      <c r="G75" s="1152"/>
      <c r="H75" s="1152"/>
      <c r="I75" s="1152"/>
      <c r="J75" s="1153"/>
    </row>
    <row r="76" spans="2:17" ht="43.5" customHeight="1" thickBot="1" x14ac:dyDescent="0.3">
      <c r="B76" s="1158" t="s">
        <v>482</v>
      </c>
      <c r="C76" s="1152"/>
      <c r="D76" s="1152"/>
      <c r="E76" s="1152"/>
      <c r="F76" s="1152"/>
      <c r="G76" s="1152"/>
      <c r="H76" s="1152"/>
      <c r="I76" s="1152"/>
      <c r="J76" s="1153"/>
    </row>
    <row r="77" spans="2:17" ht="15.75" thickBot="1" x14ac:dyDescent="0.3">
      <c r="B77" s="380" t="s">
        <v>481</v>
      </c>
      <c r="C77" s="371" t="s">
        <v>481</v>
      </c>
      <c r="D77" s="371" t="s">
        <v>481</v>
      </c>
      <c r="E77" s="371" t="s">
        <v>481</v>
      </c>
      <c r="F77" s="371"/>
      <c r="G77" s="371" t="s">
        <v>481</v>
      </c>
      <c r="H77" s="371" t="s">
        <v>481</v>
      </c>
      <c r="I77" s="371" t="s">
        <v>481</v>
      </c>
      <c r="J77" s="375"/>
    </row>
    <row r="78" spans="2:17" ht="15.95" customHeight="1" thickBot="1" x14ac:dyDescent="0.3">
      <c r="B78" s="381" t="s">
        <v>484</v>
      </c>
      <c r="C78" s="1151" t="s">
        <v>481</v>
      </c>
      <c r="D78" s="1152"/>
      <c r="E78" s="1152"/>
      <c r="F78" s="1152"/>
      <c r="G78" s="1152"/>
      <c r="H78" s="1152"/>
      <c r="I78" s="1152"/>
      <c r="J78" s="1153"/>
    </row>
    <row r="79" spans="2:17" ht="36" customHeight="1" thickBot="1" x14ac:dyDescent="0.3">
      <c r="B79" s="1158" t="s">
        <v>482</v>
      </c>
      <c r="C79" s="1152"/>
      <c r="D79" s="1152"/>
      <c r="E79" s="1152"/>
      <c r="F79" s="1152"/>
      <c r="G79" s="1152"/>
      <c r="H79" s="1152"/>
      <c r="I79" s="1152"/>
      <c r="J79" s="1153"/>
    </row>
    <row r="80" spans="2:17" ht="15.75" thickBot="1" x14ac:dyDescent="0.3">
      <c r="B80" s="380" t="s">
        <v>481</v>
      </c>
      <c r="C80" s="371" t="s">
        <v>481</v>
      </c>
      <c r="D80" s="371" t="s">
        <v>481</v>
      </c>
      <c r="E80" s="371" t="s">
        <v>481</v>
      </c>
      <c r="F80" s="371"/>
      <c r="G80" s="371" t="s">
        <v>481</v>
      </c>
      <c r="H80" s="371" t="s">
        <v>481</v>
      </c>
      <c r="I80" s="371" t="s">
        <v>481</v>
      </c>
      <c r="J80" s="375"/>
    </row>
    <row r="81" spans="2:17" ht="15.95" customHeight="1" thickBot="1" x14ac:dyDescent="0.3">
      <c r="B81" s="381" t="s">
        <v>485</v>
      </c>
      <c r="C81" s="1151" t="s">
        <v>481</v>
      </c>
      <c r="D81" s="1152"/>
      <c r="E81" s="1152"/>
      <c r="F81" s="1152"/>
      <c r="G81" s="1152"/>
      <c r="H81" s="1152"/>
      <c r="I81" s="1152"/>
      <c r="J81" s="1153"/>
    </row>
    <row r="82" spans="2:17" ht="34.5" customHeight="1" thickBot="1" x14ac:dyDescent="0.3">
      <c r="B82" s="1158" t="s">
        <v>482</v>
      </c>
      <c r="C82" s="1152"/>
      <c r="D82" s="1152"/>
      <c r="E82" s="1152"/>
      <c r="F82" s="1152"/>
      <c r="G82" s="1152"/>
      <c r="H82" s="1152"/>
      <c r="I82" s="1152"/>
      <c r="J82" s="1153"/>
    </row>
    <row r="83" spans="2:17" ht="6" customHeight="1" x14ac:dyDescent="0.25">
      <c r="B83" s="377"/>
      <c r="C83" s="370"/>
      <c r="D83" s="370"/>
      <c r="E83" s="370"/>
      <c r="F83" s="370"/>
      <c r="G83" s="370"/>
      <c r="H83" s="370"/>
      <c r="I83" s="370"/>
      <c r="J83" s="375"/>
    </row>
    <row r="84" spans="2:17" ht="15.75" customHeight="1" x14ac:dyDescent="0.25">
      <c r="B84" s="1140" t="s">
        <v>486</v>
      </c>
      <c r="C84" s="1141"/>
      <c r="D84" s="399" t="s">
        <v>454</v>
      </c>
      <c r="E84" s="399" t="s">
        <v>454</v>
      </c>
      <c r="F84" s="399"/>
      <c r="G84" s="1189" t="s">
        <v>454</v>
      </c>
      <c r="H84" s="1189"/>
      <c r="I84" s="1189"/>
      <c r="J84" s="1190"/>
    </row>
    <row r="85" spans="2:17" ht="6.75" customHeight="1" x14ac:dyDescent="0.25">
      <c r="B85" s="376"/>
      <c r="C85" s="370"/>
      <c r="D85" s="370"/>
      <c r="E85" s="370"/>
      <c r="F85" s="370"/>
      <c r="G85" s="370"/>
      <c r="H85" s="370"/>
      <c r="I85" s="370"/>
      <c r="J85" s="375"/>
    </row>
    <row r="86" spans="2:17" ht="15" customHeight="1" x14ac:dyDescent="0.25">
      <c r="B86" s="1177" t="s">
        <v>487</v>
      </c>
      <c r="C86" s="1178"/>
      <c r="D86" s="1178"/>
      <c r="E86" s="1178"/>
      <c r="F86" s="1178"/>
      <c r="G86" s="1178"/>
      <c r="H86" s="1178"/>
      <c r="I86" s="1178"/>
      <c r="J86" s="1179"/>
    </row>
    <row r="87" spans="2:17" x14ac:dyDescent="0.25">
      <c r="B87" s="1177"/>
      <c r="C87" s="1178"/>
      <c r="D87" s="1178"/>
      <c r="E87" s="1178"/>
      <c r="F87" s="1178"/>
      <c r="G87" s="1178"/>
      <c r="H87" s="1178"/>
      <c r="I87" s="1178"/>
      <c r="J87" s="1179"/>
      <c r="K87" s="370"/>
      <c r="L87" s="370"/>
      <c r="M87" s="370"/>
      <c r="N87" s="370"/>
      <c r="O87" s="370"/>
      <c r="P87" s="370"/>
      <c r="Q87" s="370"/>
    </row>
    <row r="88" spans="2:17" ht="15.75" thickBot="1" x14ac:dyDescent="0.3">
      <c r="B88" s="1191"/>
      <c r="C88" s="1192"/>
      <c r="D88" s="1192"/>
      <c r="E88" s="1192"/>
      <c r="F88" s="370"/>
      <c r="G88" s="1187"/>
      <c r="H88" s="1187"/>
      <c r="I88" s="1187"/>
      <c r="J88" s="375"/>
    </row>
    <row r="89" spans="2:17" ht="15.75" customHeight="1" thickBot="1" x14ac:dyDescent="0.3">
      <c r="B89" s="1183" t="s">
        <v>488</v>
      </c>
      <c r="C89" s="1184"/>
      <c r="D89" s="1184"/>
      <c r="E89" s="1184"/>
      <c r="F89" s="400"/>
      <c r="G89" s="1163" t="s">
        <v>489</v>
      </c>
      <c r="H89" s="1163"/>
      <c r="I89" s="1163"/>
      <c r="J89" s="375"/>
    </row>
    <row r="90" spans="2:17" ht="15.75" thickBot="1" x14ac:dyDescent="0.3">
      <c r="B90" s="1185" t="s">
        <v>454</v>
      </c>
      <c r="C90" s="1186"/>
      <c r="D90" s="1186"/>
      <c r="E90" s="1186"/>
      <c r="F90" s="401"/>
      <c r="G90" s="1180" t="s">
        <v>454</v>
      </c>
      <c r="H90" s="1181"/>
      <c r="I90" s="1182"/>
      <c r="J90" s="375"/>
    </row>
    <row r="91" spans="2:17" x14ac:dyDescent="0.25">
      <c r="B91" s="382"/>
      <c r="C91" s="370"/>
      <c r="D91" s="370"/>
      <c r="E91" s="370"/>
      <c r="F91" s="370"/>
      <c r="G91" s="370"/>
      <c r="H91" s="370"/>
      <c r="I91" s="370"/>
      <c r="J91" s="375"/>
    </row>
    <row r="92" spans="2:17" ht="15.75" thickBot="1" x14ac:dyDescent="0.3">
      <c r="B92" s="1188"/>
      <c r="C92" s="1187"/>
      <c r="D92" s="1187"/>
      <c r="E92" s="370"/>
      <c r="F92" s="370"/>
      <c r="G92" s="1187"/>
      <c r="H92" s="1187"/>
      <c r="I92" s="1187"/>
      <c r="J92" s="375"/>
    </row>
    <row r="93" spans="2:17" ht="15.75" thickBot="1" x14ac:dyDescent="0.3">
      <c r="B93" s="1162" t="s">
        <v>490</v>
      </c>
      <c r="C93" s="1163"/>
      <c r="D93" s="1163"/>
      <c r="E93" s="400"/>
      <c r="F93" s="400"/>
      <c r="G93" s="372" t="s">
        <v>491</v>
      </c>
      <c r="H93" s="373" t="s">
        <v>454</v>
      </c>
      <c r="I93" s="374" t="s">
        <v>454</v>
      </c>
      <c r="J93" s="375"/>
    </row>
    <row r="94" spans="2:17" x14ac:dyDescent="0.25">
      <c r="B94" s="1164" t="s">
        <v>454</v>
      </c>
      <c r="C94" s="1165"/>
      <c r="D94" s="1166"/>
      <c r="E94" s="383"/>
      <c r="F94" s="383"/>
      <c r="G94" s="1167" t="s">
        <v>454</v>
      </c>
      <c r="H94" s="1165"/>
      <c r="I94" s="1166"/>
      <c r="J94" s="384"/>
    </row>
  </sheetData>
  <mergeCells count="81">
    <mergeCell ref="G88:I88"/>
    <mergeCell ref="B92:D92"/>
    <mergeCell ref="G92:I92"/>
    <mergeCell ref="B2:J2"/>
    <mergeCell ref="D11:E11"/>
    <mergeCell ref="G84:J84"/>
    <mergeCell ref="B88:E88"/>
    <mergeCell ref="B62:I62"/>
    <mergeCell ref="B63:I63"/>
    <mergeCell ref="B64:I64"/>
    <mergeCell ref="B68:J68"/>
    <mergeCell ref="B70:J71"/>
    <mergeCell ref="F66:I66"/>
    <mergeCell ref="B44:I44"/>
    <mergeCell ref="B45:I45"/>
    <mergeCell ref="H11:I11"/>
    <mergeCell ref="B93:D93"/>
    <mergeCell ref="B94:D94"/>
    <mergeCell ref="G94:I94"/>
    <mergeCell ref="B7:F7"/>
    <mergeCell ref="B9:F9"/>
    <mergeCell ref="B13:F13"/>
    <mergeCell ref="B15:F16"/>
    <mergeCell ref="B58:I58"/>
    <mergeCell ref="B59:I59"/>
    <mergeCell ref="B82:J82"/>
    <mergeCell ref="B84:C84"/>
    <mergeCell ref="B86:J87"/>
    <mergeCell ref="G89:I89"/>
    <mergeCell ref="G90:I90"/>
    <mergeCell ref="B89:E89"/>
    <mergeCell ref="B90:E90"/>
    <mergeCell ref="B11:C11"/>
    <mergeCell ref="B6:E6"/>
    <mergeCell ref="B47:I47"/>
    <mergeCell ref="B26:I26"/>
    <mergeCell ref="B27:I27"/>
    <mergeCell ref="B28:I28"/>
    <mergeCell ref="B29:I29"/>
    <mergeCell ref="B35:I35"/>
    <mergeCell ref="B43:I43"/>
    <mergeCell ref="B38:I38"/>
    <mergeCell ref="B32:I32"/>
    <mergeCell ref="B34:I34"/>
    <mergeCell ref="B36:I36"/>
    <mergeCell ref="B37:I37"/>
    <mergeCell ref="B30:I30"/>
    <mergeCell ref="B22:I22"/>
    <mergeCell ref="B4:J4"/>
    <mergeCell ref="G6:H6"/>
    <mergeCell ref="B8:E8"/>
    <mergeCell ref="B10:C10"/>
    <mergeCell ref="D10:G10"/>
    <mergeCell ref="C81:J81"/>
    <mergeCell ref="B61:I61"/>
    <mergeCell ref="C72:J72"/>
    <mergeCell ref="B57:I57"/>
    <mergeCell ref="B60:I60"/>
    <mergeCell ref="B73:J73"/>
    <mergeCell ref="C75:J75"/>
    <mergeCell ref="B76:J76"/>
    <mergeCell ref="C78:J78"/>
    <mergeCell ref="B79:J79"/>
    <mergeCell ref="B56:I56"/>
    <mergeCell ref="B51:I51"/>
    <mergeCell ref="B52:I52"/>
    <mergeCell ref="B53:I53"/>
    <mergeCell ref="B54:I54"/>
    <mergeCell ref="B55:I55"/>
    <mergeCell ref="B49:I49"/>
    <mergeCell ref="B48:I48"/>
    <mergeCell ref="B39:I39"/>
    <mergeCell ref="B42:I42"/>
    <mergeCell ref="B46:I46"/>
    <mergeCell ref="B24:I24"/>
    <mergeCell ref="B12:D12"/>
    <mergeCell ref="B14:C14"/>
    <mergeCell ref="H15:I15"/>
    <mergeCell ref="B19:J19"/>
    <mergeCell ref="B20:J20"/>
    <mergeCell ref="B21:I21"/>
  </mergeCells>
  <pageMargins left="0.70866141732283472" right="0.70866141732283472" top="0.74803149606299213" bottom="0.74803149606299213" header="0.31496062992125984" footer="0.31496062992125984"/>
  <pageSetup paperSize="122" scale="31" orientation="landscape" r:id="rId1"/>
  <headerFooter>
    <oddFooter>&amp;L&amp;8Programme de financement des infrastructures (PFI)
Ministère de la Famille</oddFooter>
  </headerFooter>
  <rowBreaks count="1" manualBreakCount="1">
    <brk id="4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A32B8-9878-4DA9-803B-58CE30FAD45B}">
  <sheetPr codeName="Feuil28">
    <pageSetUpPr fitToPage="1"/>
  </sheetPr>
  <dimension ref="B2:C27"/>
  <sheetViews>
    <sheetView view="pageLayout" topLeftCell="A22" zoomScaleNormal="100" workbookViewId="0">
      <selection activeCell="I17" sqref="I17"/>
    </sheetView>
  </sheetViews>
  <sheetFormatPr baseColWidth="10" defaultColWidth="11.42578125" defaultRowHeight="15" x14ac:dyDescent="0.25"/>
  <cols>
    <col min="1" max="1" width="1.42578125" customWidth="1"/>
    <col min="2" max="2" width="24.42578125" customWidth="1"/>
    <col min="3" max="3" width="57.7109375" customWidth="1"/>
  </cols>
  <sheetData>
    <row r="2" spans="2:3" ht="18.75" x14ac:dyDescent="0.3">
      <c r="B2" s="1004" t="s">
        <v>587</v>
      </c>
      <c r="C2" s="1004"/>
    </row>
    <row r="4" spans="2:3" x14ac:dyDescent="0.25">
      <c r="B4" s="410" t="s">
        <v>492</v>
      </c>
      <c r="C4" s="412"/>
    </row>
    <row r="5" spans="2:3" x14ac:dyDescent="0.25">
      <c r="B5" s="410" t="s">
        <v>493</v>
      </c>
      <c r="C5" s="411"/>
    </row>
    <row r="6" spans="2:3" ht="6" customHeight="1" thickBot="1" x14ac:dyDescent="0.3">
      <c r="B6" s="1200"/>
      <c r="C6" s="1201"/>
    </row>
    <row r="7" spans="2:3" ht="15.75" thickBot="1" x14ac:dyDescent="0.3">
      <c r="B7" s="1202" t="s">
        <v>494</v>
      </c>
      <c r="C7" s="1203"/>
    </row>
    <row r="8" spans="2:3" ht="43.5" customHeight="1" x14ac:dyDescent="0.25">
      <c r="B8" s="1204" t="s">
        <v>495</v>
      </c>
      <c r="C8" s="1205"/>
    </row>
    <row r="9" spans="2:3" ht="3.75" customHeight="1" x14ac:dyDescent="0.25"/>
    <row r="10" spans="2:3" ht="44.25" customHeight="1" x14ac:dyDescent="0.25">
      <c r="B10" s="413" t="s">
        <v>496</v>
      </c>
      <c r="C10" s="411"/>
    </row>
    <row r="11" spans="2:3" ht="30" customHeight="1" x14ac:dyDescent="0.25">
      <c r="B11" s="414" t="s">
        <v>497</v>
      </c>
      <c r="C11" s="412"/>
    </row>
    <row r="12" spans="2:3" ht="19.5" customHeight="1" x14ac:dyDescent="0.25">
      <c r="B12" s="410" t="s">
        <v>498</v>
      </c>
      <c r="C12" s="411"/>
    </row>
    <row r="13" spans="2:3" ht="15.75" customHeight="1" x14ac:dyDescent="0.25">
      <c r="B13" s="410" t="s">
        <v>499</v>
      </c>
      <c r="C13" s="411"/>
    </row>
    <row r="14" spans="2:3" ht="27.75" customHeight="1" x14ac:dyDescent="0.25">
      <c r="B14" s="1199" t="s">
        <v>500</v>
      </c>
      <c r="C14" s="1199"/>
    </row>
    <row r="15" spans="2:3" ht="45" customHeight="1" x14ac:dyDescent="0.25">
      <c r="B15" s="415"/>
      <c r="C15" s="416" t="s">
        <v>501</v>
      </c>
    </row>
    <row r="16" spans="2:3" ht="47.25" customHeight="1" x14ac:dyDescent="0.25">
      <c r="B16" s="415"/>
      <c r="C16" s="416" t="s">
        <v>502</v>
      </c>
    </row>
    <row r="17" spans="2:3" ht="30" customHeight="1" x14ac:dyDescent="0.25">
      <c r="B17" s="415"/>
      <c r="C17" s="416" t="s">
        <v>503</v>
      </c>
    </row>
    <row r="18" spans="2:3" ht="33" customHeight="1" x14ac:dyDescent="0.25">
      <c r="B18" s="415"/>
      <c r="C18" s="416" t="s">
        <v>504</v>
      </c>
    </row>
    <row r="19" spans="2:3" ht="33.75" customHeight="1" x14ac:dyDescent="0.25">
      <c r="B19" s="415"/>
      <c r="C19" s="416" t="s">
        <v>505</v>
      </c>
    </row>
    <row r="20" spans="2:3" ht="57.75" customHeight="1" x14ac:dyDescent="0.25">
      <c r="B20" s="415"/>
      <c r="C20" s="416" t="s">
        <v>506</v>
      </c>
    </row>
    <row r="21" spans="2:3" ht="5.25" customHeight="1" x14ac:dyDescent="0.25">
      <c r="B21" s="409"/>
    </row>
    <row r="22" spans="2:3" ht="15.75" thickBot="1" x14ac:dyDescent="0.3">
      <c r="B22" s="403" t="s">
        <v>507</v>
      </c>
      <c r="C22" s="404"/>
    </row>
    <row r="23" spans="2:3" ht="15.75" thickBot="1" x14ac:dyDescent="0.3">
      <c r="B23" s="405" t="s">
        <v>508</v>
      </c>
      <c r="C23" s="406"/>
    </row>
    <row r="24" spans="2:3" x14ac:dyDescent="0.25">
      <c r="B24" s="407" t="s">
        <v>509</v>
      </c>
      <c r="C24" s="408"/>
    </row>
    <row r="25" spans="2:3" ht="5.25" customHeight="1" x14ac:dyDescent="0.25">
      <c r="B25" s="409"/>
    </row>
    <row r="26" spans="2:3" ht="32.25" customHeight="1" x14ac:dyDescent="0.25">
      <c r="B26" s="403" t="s">
        <v>510</v>
      </c>
      <c r="C26" s="417"/>
    </row>
    <row r="27" spans="2:3" ht="66" customHeight="1" x14ac:dyDescent="0.25">
      <c r="B27" s="736" t="s">
        <v>511</v>
      </c>
      <c r="C27" s="738"/>
    </row>
  </sheetData>
  <mergeCells count="6">
    <mergeCell ref="B2:C2"/>
    <mergeCell ref="B14:C14"/>
    <mergeCell ref="B27:C27"/>
    <mergeCell ref="B6:C6"/>
    <mergeCell ref="B7:C7"/>
    <mergeCell ref="B8:C8"/>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4F7D-3BC2-46E3-BCD9-7CB1F00CB39A}">
  <sheetPr codeName="Feuil3">
    <tabColor theme="4"/>
    <pageSetUpPr autoPageBreaks="0" fitToPage="1"/>
  </sheetPr>
  <dimension ref="A1:O25"/>
  <sheetViews>
    <sheetView showGridLines="0" tabSelected="1" view="pageLayout" topLeftCell="A10" zoomScaleNormal="100" workbookViewId="0">
      <selection activeCell="D20" sqref="D20:F23"/>
    </sheetView>
  </sheetViews>
  <sheetFormatPr baseColWidth="10" defaultColWidth="9.140625" defaultRowHeight="24" customHeight="1" x14ac:dyDescent="0.25"/>
  <cols>
    <col min="1" max="1" width="5.140625" style="538" customWidth="1"/>
    <col min="2" max="2" width="40.140625" style="538" customWidth="1"/>
    <col min="3" max="3" width="39.7109375" style="538" customWidth="1"/>
    <col min="4" max="4" width="18" style="538" customWidth="1"/>
    <col min="5" max="5" width="18.5703125" style="538" customWidth="1"/>
    <col min="6" max="6" width="48" style="538" customWidth="1"/>
    <col min="7" max="7" width="9.140625" style="538"/>
    <col min="8" max="8" width="6.140625" style="538" customWidth="1"/>
    <col min="9" max="9" width="14.42578125" style="538" customWidth="1"/>
    <col min="10" max="10" width="18.140625" style="538" customWidth="1"/>
    <col min="11" max="11" width="15" style="538" customWidth="1"/>
    <col min="12" max="14" width="9.140625" style="538"/>
    <col min="15" max="15" width="7.5703125" style="538" customWidth="1"/>
    <col min="16" max="16384" width="9.140625" style="538"/>
  </cols>
  <sheetData>
    <row r="1" spans="1:15" ht="31.5" customHeight="1" x14ac:dyDescent="0.3">
      <c r="A1" s="536"/>
      <c r="B1" s="757" t="s">
        <v>48</v>
      </c>
      <c r="C1" s="757"/>
      <c r="D1" s="537"/>
      <c r="E1" s="768">
        <f>C4</f>
        <v>0</v>
      </c>
      <c r="F1" s="768"/>
      <c r="G1" s="537"/>
      <c r="H1" s="758"/>
      <c r="I1" s="758"/>
      <c r="J1" s="758"/>
      <c r="K1" s="538" t="s">
        <v>515</v>
      </c>
    </row>
    <row r="2" spans="1:15" ht="3.75" customHeight="1" x14ac:dyDescent="0.25">
      <c r="B2" s="539"/>
      <c r="C2" s="539"/>
      <c r="D2" s="539"/>
      <c r="E2" s="539"/>
      <c r="F2" s="539"/>
      <c r="G2" s="539"/>
      <c r="H2" s="539"/>
      <c r="I2" s="539"/>
      <c r="J2" s="539"/>
    </row>
    <row r="3" spans="1:15" ht="23.25" customHeight="1" x14ac:dyDescent="0.25">
      <c r="B3" s="540" t="s">
        <v>49</v>
      </c>
      <c r="C3" s="541" t="s">
        <v>50</v>
      </c>
      <c r="D3" s="542" t="s">
        <v>551</v>
      </c>
      <c r="E3" s="542" t="s">
        <v>552</v>
      </c>
      <c r="F3" s="541" t="s">
        <v>50</v>
      </c>
      <c r="G3" s="539"/>
      <c r="H3" s="792" t="s">
        <v>555</v>
      </c>
      <c r="I3" s="793"/>
      <c r="J3" s="794"/>
    </row>
    <row r="4" spans="1:15" ht="20.100000000000001" customHeight="1" x14ac:dyDescent="0.25">
      <c r="B4" s="540" t="s">
        <v>53</v>
      </c>
      <c r="C4" s="543"/>
      <c r="D4" s="544" t="s">
        <v>50</v>
      </c>
      <c r="E4" s="759" t="s">
        <v>54</v>
      </c>
      <c r="F4" s="762"/>
      <c r="G4" s="539"/>
      <c r="H4" s="795"/>
      <c r="I4" s="796"/>
      <c r="J4" s="797"/>
    </row>
    <row r="5" spans="1:15" ht="20.100000000000001" customHeight="1" x14ac:dyDescent="0.25">
      <c r="B5" s="540" t="s">
        <v>55</v>
      </c>
      <c r="C5" s="545"/>
      <c r="D5" s="546"/>
      <c r="E5" s="760"/>
      <c r="F5" s="763"/>
      <c r="G5" s="539"/>
      <c r="H5" s="795"/>
      <c r="I5" s="796"/>
      <c r="J5" s="797"/>
    </row>
    <row r="6" spans="1:15" ht="20.100000000000001" customHeight="1" x14ac:dyDescent="0.3">
      <c r="B6" s="547" t="s">
        <v>56</v>
      </c>
      <c r="C6" s="548"/>
      <c r="D6" s="549"/>
      <c r="E6" s="761"/>
      <c r="F6" s="764"/>
      <c r="G6" s="539"/>
      <c r="H6" s="798"/>
      <c r="I6" s="799"/>
      <c r="J6" s="800"/>
    </row>
    <row r="7" spans="1:15" ht="3.75" customHeight="1" x14ac:dyDescent="0.7">
      <c r="B7" s="550"/>
      <c r="C7" s="550"/>
      <c r="D7" s="550"/>
      <c r="E7" s="550"/>
    </row>
    <row r="8" spans="1:15" ht="67.5" customHeight="1" x14ac:dyDescent="0.25">
      <c r="B8" s="723" t="s">
        <v>675</v>
      </c>
      <c r="C8" s="551" t="s">
        <v>676</v>
      </c>
      <c r="D8" s="551" t="s">
        <v>57</v>
      </c>
      <c r="E8" s="551" t="s">
        <v>58</v>
      </c>
      <c r="F8" s="552" t="s">
        <v>59</v>
      </c>
      <c r="G8" s="765" t="s">
        <v>60</v>
      </c>
      <c r="H8" s="766"/>
      <c r="I8" s="767"/>
      <c r="J8" s="765" t="s">
        <v>61</v>
      </c>
      <c r="K8" s="767"/>
      <c r="L8" s="766" t="s">
        <v>516</v>
      </c>
      <c r="M8" s="766"/>
      <c r="N8" s="766"/>
      <c r="O8" s="767"/>
    </row>
    <row r="9" spans="1:15" ht="18.75" customHeight="1" x14ac:dyDescent="0.25">
      <c r="B9" s="553"/>
      <c r="C9" s="553"/>
      <c r="D9" s="553"/>
      <c r="E9" s="553"/>
      <c r="F9" s="554"/>
      <c r="G9" s="769"/>
      <c r="H9" s="770"/>
      <c r="I9" s="771"/>
      <c r="J9" s="772">
        <f>B9-F9</f>
        <v>0</v>
      </c>
      <c r="K9" s="773"/>
      <c r="L9" s="774">
        <f>IF(C9-F9&lt;0,0,C9-F9)</f>
        <v>0</v>
      </c>
      <c r="M9" s="775"/>
      <c r="N9" s="775"/>
      <c r="O9" s="776"/>
    </row>
    <row r="10" spans="1:15" ht="6.6" customHeight="1" x14ac:dyDescent="0.25">
      <c r="B10" s="555"/>
      <c r="C10" s="555"/>
      <c r="D10" s="555"/>
      <c r="E10" s="555"/>
    </row>
    <row r="11" spans="1:15" ht="122.25" customHeight="1" x14ac:dyDescent="0.25">
      <c r="B11" s="556" t="s">
        <v>677</v>
      </c>
      <c r="C11" s="557" t="s">
        <v>62</v>
      </c>
      <c r="D11" s="556" t="s">
        <v>517</v>
      </c>
      <c r="E11" s="556" t="s">
        <v>63</v>
      </c>
      <c r="F11" s="556" t="s">
        <v>64</v>
      </c>
      <c r="G11" s="777" t="s">
        <v>550</v>
      </c>
      <c r="H11" s="778"/>
      <c r="I11" s="556" t="s">
        <v>535</v>
      </c>
      <c r="J11" s="556" t="s">
        <v>66</v>
      </c>
      <c r="K11" s="779" t="s">
        <v>518</v>
      </c>
      <c r="L11" s="780"/>
      <c r="M11" s="780"/>
      <c r="N11" s="780"/>
      <c r="O11" s="781"/>
    </row>
    <row r="12" spans="1:15" ht="93" customHeight="1" x14ac:dyDescent="0.25">
      <c r="B12" s="558" t="s">
        <v>681</v>
      </c>
      <c r="C12" s="559" t="s">
        <v>519</v>
      </c>
      <c r="D12" s="782" cm="1">
        <f t="array" ref="D12">_xlfn.IFS(C3="Construction nouvelle installation",100000,C3="Acquisition d’une propriété",100000,C3="Améliorations locatives",100000,C3="Agrandissement-Propriétaire",80000,C3="Réaménagement-Propriétaire",12000,C3="Rénovation-Propriétaire",0,C3="Rénovation-Locataire",0,C3="Acquisition installation louée",0,C3="Sélectionner",0)</f>
        <v>0</v>
      </c>
      <c r="E12" s="783"/>
      <c r="F12" s="558" t="s">
        <v>68</v>
      </c>
      <c r="G12" s="784" t="s">
        <v>67</v>
      </c>
      <c r="H12" s="785"/>
      <c r="I12" s="560" t="s">
        <v>67</v>
      </c>
      <c r="J12" s="560" t="s">
        <v>67</v>
      </c>
      <c r="K12" s="786" t="s">
        <v>638</v>
      </c>
      <c r="L12" s="787"/>
      <c r="M12" s="787"/>
      <c r="N12" s="787"/>
      <c r="O12" s="788"/>
    </row>
    <row r="13" spans="1:15" ht="93" customHeight="1" x14ac:dyDescent="0.25">
      <c r="B13" s="558" t="s">
        <v>682</v>
      </c>
      <c r="C13" s="559" t="s">
        <v>69</v>
      </c>
      <c r="D13" s="782">
        <f>10%*(J9)-I13</f>
        <v>0</v>
      </c>
      <c r="E13" s="783"/>
      <c r="F13" s="561" t="s">
        <v>554</v>
      </c>
      <c r="G13" s="789" t="s">
        <v>67</v>
      </c>
      <c r="H13" s="790"/>
      <c r="I13" s="562"/>
      <c r="J13" s="563"/>
      <c r="K13" s="786" t="s">
        <v>584</v>
      </c>
      <c r="L13" s="787"/>
      <c r="M13" s="787"/>
      <c r="N13" s="787"/>
      <c r="O13" s="788"/>
    </row>
    <row r="14" spans="1:15" ht="76.5" customHeight="1" x14ac:dyDescent="0.25">
      <c r="B14" s="564" t="s">
        <v>683</v>
      </c>
      <c r="C14" s="559" t="s">
        <v>70</v>
      </c>
      <c r="D14" s="782">
        <f>F9-I14</f>
        <v>0</v>
      </c>
      <c r="E14" s="783"/>
      <c r="F14" s="565" t="s">
        <v>534</v>
      </c>
      <c r="G14" s="806" t="s">
        <v>67</v>
      </c>
      <c r="H14" s="807"/>
      <c r="I14" s="566"/>
      <c r="J14" s="567"/>
      <c r="K14" s="786" t="s">
        <v>592</v>
      </c>
      <c r="L14" s="787"/>
      <c r="M14" s="787"/>
      <c r="N14" s="787"/>
      <c r="O14" s="788"/>
    </row>
    <row r="15" spans="1:15" ht="132.75" customHeight="1" x14ac:dyDescent="0.25">
      <c r="B15" s="559" t="s">
        <v>684</v>
      </c>
      <c r="C15" s="568" t="s">
        <v>582</v>
      </c>
      <c r="D15" s="457">
        <f>20%*(J9)-I15</f>
        <v>0</v>
      </c>
      <c r="E15" s="457">
        <f>(30%*G15)-(J13)-(I13+I15)</f>
        <v>0</v>
      </c>
      <c r="F15" s="561" t="s">
        <v>573</v>
      </c>
      <c r="G15" s="802">
        <f>IF(C9-F9&lt;0,0,C9-F9)</f>
        <v>0</v>
      </c>
      <c r="H15" s="803"/>
      <c r="I15" s="562"/>
      <c r="J15" s="563"/>
      <c r="K15" s="786" t="s">
        <v>583</v>
      </c>
      <c r="L15" s="787"/>
      <c r="M15" s="787"/>
      <c r="N15" s="787"/>
      <c r="O15" s="788"/>
    </row>
    <row r="16" spans="1:15" ht="118.5" customHeight="1" x14ac:dyDescent="0.25">
      <c r="B16" s="558" t="s">
        <v>685</v>
      </c>
      <c r="C16" s="568" t="s">
        <v>581</v>
      </c>
      <c r="D16" s="457">
        <f>30%*(J9)-I16</f>
        <v>0</v>
      </c>
      <c r="E16" s="489">
        <f>(60%*G16)-(J13+J15)-(I13+I15+I16)</f>
        <v>0</v>
      </c>
      <c r="F16" s="569" t="s">
        <v>574</v>
      </c>
      <c r="G16" s="769"/>
      <c r="H16" s="801"/>
      <c r="I16" s="562"/>
      <c r="J16" s="567"/>
      <c r="K16" s="786" t="s">
        <v>627</v>
      </c>
      <c r="L16" s="787"/>
      <c r="M16" s="787"/>
      <c r="N16" s="787"/>
      <c r="O16" s="788"/>
    </row>
    <row r="17" spans="2:15" ht="142.5" customHeight="1" x14ac:dyDescent="0.25">
      <c r="B17" s="558" t="s">
        <v>687</v>
      </c>
      <c r="C17" s="568" t="s">
        <v>580</v>
      </c>
      <c r="D17" s="457">
        <f>30%*(J9)-I17</f>
        <v>0</v>
      </c>
      <c r="E17" s="489">
        <f>(90%*G17)-(J13+J15+J16)-(I13+I15+I16+I17)</f>
        <v>0</v>
      </c>
      <c r="F17" s="569" t="s">
        <v>575</v>
      </c>
      <c r="G17" s="769"/>
      <c r="H17" s="801"/>
      <c r="I17" s="562"/>
      <c r="J17" s="567"/>
      <c r="K17" s="786" t="s">
        <v>626</v>
      </c>
      <c r="L17" s="787"/>
      <c r="M17" s="787"/>
      <c r="N17" s="787"/>
      <c r="O17" s="788"/>
    </row>
    <row r="18" spans="2:15" ht="137.25" customHeight="1" x14ac:dyDescent="0.25">
      <c r="B18" s="558" t="s">
        <v>686</v>
      </c>
      <c r="C18" s="570" t="s">
        <v>579</v>
      </c>
      <c r="D18" s="782">
        <f>(100%*G18)-(J13+J15+J16+J17)-(I13+I15+I16+I17)</f>
        <v>0</v>
      </c>
      <c r="E18" s="783"/>
      <c r="F18" s="561" t="s">
        <v>576</v>
      </c>
      <c r="G18" s="802">
        <f>E9-F9</f>
        <v>0</v>
      </c>
      <c r="H18" s="803"/>
      <c r="I18" s="562"/>
      <c r="J18" s="566"/>
      <c r="K18" s="786" t="s">
        <v>625</v>
      </c>
      <c r="L18" s="787"/>
      <c r="M18" s="787"/>
      <c r="N18" s="787"/>
      <c r="O18" s="788"/>
    </row>
    <row r="19" spans="2:15" ht="18.75" customHeight="1" x14ac:dyDescent="0.25">
      <c r="B19" s="571"/>
      <c r="C19" s="571"/>
      <c r="D19" s="804"/>
      <c r="E19" s="804"/>
      <c r="I19" s="490">
        <f>SUM(I13:I18)</f>
        <v>0</v>
      </c>
      <c r="J19" s="491">
        <f>SUM(J13:J18)</f>
        <v>0</v>
      </c>
      <c r="K19" s="805"/>
      <c r="L19" s="805"/>
      <c r="M19" s="805"/>
      <c r="N19" s="805"/>
      <c r="O19" s="805"/>
    </row>
    <row r="20" spans="2:15" ht="26.25" customHeight="1" x14ac:dyDescent="0.25">
      <c r="B20" s="700" t="s">
        <v>549</v>
      </c>
      <c r="C20" s="703">
        <v>0</v>
      </c>
      <c r="D20" s="791"/>
      <c r="E20" s="1211"/>
      <c r="F20" s="1211"/>
      <c r="G20" s="1210"/>
      <c r="H20" s="572"/>
      <c r="I20" s="572"/>
      <c r="J20" s="572"/>
      <c r="K20" s="572"/>
      <c r="L20" s="572"/>
      <c r="M20" s="572"/>
      <c r="N20" s="572"/>
      <c r="O20" s="572"/>
    </row>
    <row r="21" spans="2:15" ht="33" customHeight="1" x14ac:dyDescent="0.25">
      <c r="B21" s="701" t="s">
        <v>72</v>
      </c>
      <c r="C21" s="703">
        <v>0</v>
      </c>
      <c r="D21" s="791"/>
      <c r="E21" s="1211"/>
      <c r="F21" s="1211"/>
      <c r="G21" s="1210"/>
      <c r="H21" s="572"/>
      <c r="I21" s="572"/>
      <c r="J21" s="572"/>
      <c r="K21" s="572"/>
      <c r="L21" s="572"/>
      <c r="M21" s="572"/>
      <c r="N21" s="572"/>
      <c r="O21" s="572"/>
    </row>
    <row r="22" spans="2:15" ht="27.75" customHeight="1" x14ac:dyDescent="0.25">
      <c r="B22" s="702" t="s">
        <v>645</v>
      </c>
      <c r="C22" s="703">
        <v>0</v>
      </c>
      <c r="D22" s="791"/>
      <c r="E22" s="1211"/>
      <c r="F22" s="1211"/>
      <c r="G22" s="1210"/>
      <c r="H22" s="572"/>
      <c r="I22" s="572"/>
      <c r="J22" s="572"/>
      <c r="K22" s="572"/>
      <c r="L22" s="572"/>
      <c r="M22" s="572"/>
      <c r="N22" s="572"/>
      <c r="O22" s="572"/>
    </row>
    <row r="23" spans="2:15" ht="21" customHeight="1" x14ac:dyDescent="0.25">
      <c r="B23" s="702" t="s">
        <v>553</v>
      </c>
      <c r="C23" s="567">
        <v>0</v>
      </c>
      <c r="D23" s="791"/>
      <c r="E23" s="1211"/>
      <c r="F23" s="1211"/>
      <c r="G23" s="1210"/>
      <c r="H23" s="572"/>
      <c r="I23" s="572"/>
      <c r="J23" s="572"/>
      <c r="K23" s="572"/>
      <c r="L23" s="572"/>
      <c r="M23" s="572"/>
      <c r="N23" s="572"/>
      <c r="O23" s="572"/>
    </row>
    <row r="24" spans="2:15" ht="24" customHeight="1" x14ac:dyDescent="0.25">
      <c r="D24" s="573"/>
      <c r="E24" s="573"/>
      <c r="F24" s="573"/>
      <c r="G24" s="573"/>
      <c r="H24" s="573"/>
      <c r="I24" s="573"/>
      <c r="J24" s="573"/>
      <c r="K24" s="573"/>
      <c r="L24" s="573"/>
      <c r="M24" s="573"/>
      <c r="N24" s="573"/>
      <c r="O24" s="573"/>
    </row>
    <row r="25" spans="2:15" ht="24" customHeight="1" x14ac:dyDescent="0.25">
      <c r="D25" s="573"/>
      <c r="E25" s="573"/>
      <c r="F25" s="573"/>
      <c r="G25" s="573"/>
      <c r="H25" s="573"/>
      <c r="I25" s="573"/>
      <c r="J25" s="573"/>
      <c r="K25" s="573"/>
      <c r="L25" s="573"/>
      <c r="M25" s="573"/>
      <c r="N25" s="573"/>
      <c r="O25" s="573"/>
    </row>
  </sheetData>
  <sheetProtection algorithmName="SHA-512" hashValue="7yJ/t2QmGoRgo5kPdSOZkCNM/A9JoUoWb1L2jSdWrjgPb0j+tM6aQUSp813SuRNVCKyoQDN2fZ0EvkEjK80hpw==" saltValue="fmWkw0KutRdmQZIWe2XC9g==" spinCount="100000" sheet="1" sort="0" autoFilter="0" pivotTables="0"/>
  <mergeCells count="35">
    <mergeCell ref="D20:F23"/>
    <mergeCell ref="H3:J6"/>
    <mergeCell ref="G17:H17"/>
    <mergeCell ref="K17:O17"/>
    <mergeCell ref="D18:E18"/>
    <mergeCell ref="G18:H18"/>
    <mergeCell ref="K18:O18"/>
    <mergeCell ref="D19:E19"/>
    <mergeCell ref="K19:O19"/>
    <mergeCell ref="D14:E14"/>
    <mergeCell ref="G14:H14"/>
    <mergeCell ref="K14:O14"/>
    <mergeCell ref="G15:H15"/>
    <mergeCell ref="K15:O15"/>
    <mergeCell ref="G16:H16"/>
    <mergeCell ref="K16:O16"/>
    <mergeCell ref="D12:E12"/>
    <mergeCell ref="G12:H12"/>
    <mergeCell ref="K12:O12"/>
    <mergeCell ref="D13:E13"/>
    <mergeCell ref="G13:H13"/>
    <mergeCell ref="K13:O13"/>
    <mergeCell ref="L8:O8"/>
    <mergeCell ref="G9:I9"/>
    <mergeCell ref="J9:K9"/>
    <mergeCell ref="L9:O9"/>
    <mergeCell ref="G11:H11"/>
    <mergeCell ref="K11:O11"/>
    <mergeCell ref="B1:C1"/>
    <mergeCell ref="H1:J1"/>
    <mergeCell ref="E4:E6"/>
    <mergeCell ref="F4:F6"/>
    <mergeCell ref="G8:I8"/>
    <mergeCell ref="J8:K8"/>
    <mergeCell ref="E1:F1"/>
  </mergeCells>
  <conditionalFormatting sqref="C9">
    <cfRule type="cellIs" dxfId="174" priority="27" operator="greaterThan">
      <formula>0</formula>
    </cfRule>
  </conditionalFormatting>
  <conditionalFormatting sqref="B9">
    <cfRule type="cellIs" dxfId="173" priority="26" operator="greaterThan">
      <formula>0</formula>
    </cfRule>
  </conditionalFormatting>
  <conditionalFormatting sqref="D9">
    <cfRule type="cellIs" dxfId="172" priority="25" operator="greaterThan">
      <formula>0</formula>
    </cfRule>
  </conditionalFormatting>
  <conditionalFormatting sqref="E9">
    <cfRule type="cellIs" dxfId="171" priority="24" operator="greaterThan">
      <formula>0</formula>
    </cfRule>
  </conditionalFormatting>
  <conditionalFormatting sqref="F9">
    <cfRule type="cellIs" dxfId="170" priority="23" operator="greaterThan">
      <formula>0</formula>
    </cfRule>
  </conditionalFormatting>
  <conditionalFormatting sqref="G9">
    <cfRule type="cellIs" dxfId="169" priority="22" operator="greaterThan">
      <formula>0</formula>
    </cfRule>
  </conditionalFormatting>
  <conditionalFormatting sqref="I13:I18">
    <cfRule type="cellIs" dxfId="168" priority="21" operator="greaterThan">
      <formula>0</formula>
    </cfRule>
  </conditionalFormatting>
  <conditionalFormatting sqref="G16:H18">
    <cfRule type="cellIs" dxfId="167" priority="19" operator="greaterThan">
      <formula>0</formula>
    </cfRule>
  </conditionalFormatting>
  <conditionalFormatting sqref="G16:H16">
    <cfRule type="cellIs" dxfId="166" priority="17" operator="equal">
      <formula>0</formula>
    </cfRule>
  </conditionalFormatting>
  <conditionalFormatting sqref="G17:H17">
    <cfRule type="cellIs" dxfId="165" priority="16" operator="equal">
      <formula>0</formula>
    </cfRule>
  </conditionalFormatting>
  <conditionalFormatting sqref="E15">
    <cfRule type="expression" dxfId="164" priority="15">
      <formula>$G$15=0</formula>
    </cfRule>
  </conditionalFormatting>
  <conditionalFormatting sqref="E16">
    <cfRule type="expression" dxfId="163" priority="14">
      <formula>$G$16=0</formula>
    </cfRule>
  </conditionalFormatting>
  <conditionalFormatting sqref="E17">
    <cfRule type="expression" dxfId="162" priority="13">
      <formula>$G$17=0</formula>
    </cfRule>
  </conditionalFormatting>
  <conditionalFormatting sqref="D15">
    <cfRule type="expression" dxfId="161" priority="12">
      <formula>$G$15&gt;0</formula>
    </cfRule>
  </conditionalFormatting>
  <conditionalFormatting sqref="D17">
    <cfRule type="expression" dxfId="160" priority="11">
      <formula>$G$17&gt;0</formula>
    </cfRule>
  </conditionalFormatting>
  <conditionalFormatting sqref="C4:C6">
    <cfRule type="containsBlanks" dxfId="159" priority="10">
      <formula>LEN(TRIM(C4))=0</formula>
    </cfRule>
  </conditionalFormatting>
  <conditionalFormatting sqref="F4:F6">
    <cfRule type="containsBlanks" dxfId="158" priority="9">
      <formula>LEN(TRIM(F4))=0</formula>
    </cfRule>
  </conditionalFormatting>
  <conditionalFormatting sqref="C20">
    <cfRule type="cellIs" dxfId="157" priority="8" operator="lessThanOrEqual">
      <formula>0</formula>
    </cfRule>
  </conditionalFormatting>
  <conditionalFormatting sqref="C21">
    <cfRule type="cellIs" dxfId="156" priority="7" operator="lessThanOrEqual">
      <formula>0</formula>
    </cfRule>
  </conditionalFormatting>
  <conditionalFormatting sqref="C22">
    <cfRule type="cellIs" dxfId="155" priority="6" operator="lessThanOrEqual">
      <formula>0</formula>
    </cfRule>
  </conditionalFormatting>
  <conditionalFormatting sqref="D16:D17">
    <cfRule type="expression" dxfId="154" priority="5">
      <formula>$C$9&gt;0</formula>
    </cfRule>
  </conditionalFormatting>
  <conditionalFormatting sqref="C23">
    <cfRule type="cellIs" dxfId="153" priority="4" operator="equal">
      <formula>0</formula>
    </cfRule>
  </conditionalFormatting>
  <conditionalFormatting sqref="J13:J18">
    <cfRule type="cellIs" dxfId="152" priority="3" operator="equal">
      <formula>0</formula>
    </cfRule>
  </conditionalFormatting>
  <conditionalFormatting sqref="I14">
    <cfRule type="cellIs" dxfId="151" priority="2" operator="equal">
      <formula>0</formula>
    </cfRule>
  </conditionalFormatting>
  <dataValidations disablePrompts="1" count="3">
    <dataValidation type="list" allowBlank="1" showInputMessage="1" showErrorMessage="1" sqref="D4" xr:uid="{8CB05EBF-2799-47BC-A12C-E3AE2BBF12C7}">
      <formula1>"Sélectionner, 2016-2017, 2017-2018, 2018-2019, 2019-2020, 2020-2021, 2021-2022, 2022-2023, 2023-2024, 2024-2025, 2025-2026, 2026-2027, 2027-2028"</formula1>
    </dataValidation>
    <dataValidation type="list" allowBlank="1" showInputMessage="1" showErrorMessage="1" sqref="C3" xr:uid="{12A84815-9C5C-47A8-A27F-BCA57B303DA3}">
      <formula1>"Sélectionner, Construction nouvelle installation, Acquisition d’une propriété, Améliorations locatives, Agrandissement-Propriétaire, Réaménagement-Propriétaire, Rénovation-Propriétaire, Rénovation-Locataire, Acquisition installation louée"</formula1>
    </dataValidation>
    <dataValidation type="list" allowBlank="1" showInputMessage="1" showErrorMessage="1" sqref="F3" xr:uid="{0D0F0063-C309-4351-8B0A-A0BC195F2E43}">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 right="0.7" top="0.75" bottom="0.75" header="0.3" footer="0.3"/>
  <pageSetup paperSize="122" scale="41" orientation="landscape" r:id="rId1"/>
  <headerFooter>
    <oddFooter>&amp;L&amp;8Programme de financement des infrastructures (PFI)
Ministère de la Famille</oddFooter>
  </headerFooter>
  <drawing r:id="rId2"/>
  <picture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37A8-356A-4339-A9A3-B10F1825A2EC}">
  <sheetPr codeName="Feuil29">
    <tabColor theme="4"/>
    <pageSetUpPr autoPageBreaks="0" fitToPage="1"/>
  </sheetPr>
  <dimension ref="B2:G89"/>
  <sheetViews>
    <sheetView showGridLines="0" showZeros="0" view="pageLayout" topLeftCell="A22" zoomScaleNormal="112" workbookViewId="0">
      <selection activeCell="E6" sqref="E6:F6"/>
    </sheetView>
  </sheetViews>
  <sheetFormatPr baseColWidth="10" defaultColWidth="9.140625" defaultRowHeight="24" customHeight="1" x14ac:dyDescent="0.25"/>
  <cols>
    <col min="1" max="1" width="2.85546875" customWidth="1"/>
    <col min="2" max="2" width="45.42578125" customWidth="1"/>
    <col min="3" max="3" width="33" customWidth="1"/>
    <col min="4" max="4" width="20.140625" customWidth="1"/>
    <col min="5" max="5" width="15.5703125" customWidth="1"/>
    <col min="6" max="6" width="28.28515625" customWidth="1"/>
    <col min="7" max="7" width="15" customWidth="1"/>
  </cols>
  <sheetData>
    <row r="2" spans="2:7" ht="36" customHeight="1" x14ac:dyDescent="0.25">
      <c r="B2" s="503" t="s">
        <v>586</v>
      </c>
      <c r="C2" s="504"/>
      <c r="D2" s="505"/>
      <c r="E2" s="505"/>
      <c r="F2" s="506"/>
    </row>
    <row r="3" spans="2:7" ht="1.5" customHeight="1" x14ac:dyDescent="0.3">
      <c r="B3" s="507"/>
      <c r="C3" s="508"/>
      <c r="D3" s="508"/>
      <c r="E3" s="508"/>
      <c r="F3" s="509"/>
    </row>
    <row r="4" spans="2:7" ht="20.25" customHeight="1" x14ac:dyDescent="0.25">
      <c r="B4" s="141" t="s">
        <v>49</v>
      </c>
      <c r="C4" s="142" t="s">
        <v>50</v>
      </c>
      <c r="D4" s="143" t="s">
        <v>372</v>
      </c>
      <c r="E4" s="1132" t="s">
        <v>50</v>
      </c>
      <c r="F4" s="1133"/>
    </row>
    <row r="5" spans="2:7" ht="20.25" customHeight="1" x14ac:dyDescent="0.25">
      <c r="B5" s="141" t="s">
        <v>53</v>
      </c>
      <c r="C5" s="281"/>
      <c r="D5" s="143" t="s">
        <v>373</v>
      </c>
      <c r="E5" s="1207"/>
      <c r="F5" s="1127"/>
    </row>
    <row r="6" spans="2:7" ht="17.25" customHeight="1" x14ac:dyDescent="0.25">
      <c r="B6" s="145" t="s">
        <v>55</v>
      </c>
      <c r="C6" s="231"/>
      <c r="D6" s="145" t="s">
        <v>374</v>
      </c>
      <c r="E6" s="1121" t="str">
        <f>[6]Sommaire!D4</f>
        <v>Sélectionner</v>
      </c>
      <c r="F6" s="1122"/>
    </row>
    <row r="7" spans="2:7" ht="19.5" customHeight="1" x14ac:dyDescent="0.3">
      <c r="B7" s="147" t="s">
        <v>56</v>
      </c>
      <c r="C7" s="234"/>
      <c r="D7" s="149"/>
      <c r="E7" s="150"/>
      <c r="F7" s="669"/>
    </row>
    <row r="8" spans="2:7" ht="19.5" customHeight="1" x14ac:dyDescent="0.3">
      <c r="B8" s="147" t="s">
        <v>512</v>
      </c>
      <c r="C8" s="418"/>
      <c r="D8" s="419"/>
      <c r="E8" s="150"/>
      <c r="F8" s="670"/>
    </row>
    <row r="9" spans="2:7" ht="19.5" customHeight="1" x14ac:dyDescent="0.3">
      <c r="B9" s="147" t="s">
        <v>513</v>
      </c>
      <c r="C9" s="418"/>
      <c r="D9" s="419"/>
      <c r="E9" s="150"/>
      <c r="F9" s="670"/>
    </row>
    <row r="10" spans="2:7" ht="1.5" customHeight="1" x14ac:dyDescent="0.4">
      <c r="B10" s="671"/>
      <c r="C10" s="510"/>
      <c r="D10" s="510"/>
      <c r="E10" s="510"/>
      <c r="F10" s="511"/>
      <c r="G10" s="154"/>
    </row>
    <row r="11" spans="2:7" ht="33.75" customHeight="1" x14ac:dyDescent="0.25">
      <c r="B11" s="672" t="s">
        <v>0</v>
      </c>
      <c r="C11" s="420" t="s">
        <v>365</v>
      </c>
      <c r="D11" s="420" t="s">
        <v>529</v>
      </c>
      <c r="E11" s="420" t="s">
        <v>530</v>
      </c>
      <c r="F11" s="660" t="s">
        <v>531</v>
      </c>
      <c r="G11" s="157"/>
    </row>
    <row r="12" spans="2:7" ht="4.5" customHeight="1" x14ac:dyDescent="0.25">
      <c r="B12" s="673"/>
      <c r="C12" s="512"/>
      <c r="D12" s="513"/>
      <c r="E12" s="514"/>
      <c r="F12" s="661"/>
      <c r="G12" s="157"/>
    </row>
    <row r="13" spans="2:7" ht="18.75" customHeight="1" x14ac:dyDescent="0.25">
      <c r="B13" s="674" t="s">
        <v>377</v>
      </c>
      <c r="C13" s="421">
        <f>SUM(C4:C12)</f>
        <v>0</v>
      </c>
      <c r="D13" s="422">
        <f>SUM(D4:D12)</f>
        <v>0</v>
      </c>
      <c r="E13" s="423">
        <f>SUM(E4:E12)</f>
        <v>0</v>
      </c>
      <c r="F13" s="662">
        <f>SUM(F4:F12)</f>
        <v>0</v>
      </c>
      <c r="G13" s="168"/>
    </row>
    <row r="14" spans="2:7" ht="17.100000000000001" customHeight="1" x14ac:dyDescent="0.25">
      <c r="B14" s="651" t="s">
        <v>378</v>
      </c>
      <c r="C14" s="424"/>
      <c r="D14" s="171"/>
      <c r="E14" s="172"/>
      <c r="F14" s="173"/>
      <c r="G14" s="168"/>
    </row>
    <row r="15" spans="2:7" ht="17.100000000000001" customHeight="1" x14ac:dyDescent="0.25">
      <c r="B15" s="651" t="s">
        <v>379</v>
      </c>
      <c r="C15" s="424"/>
      <c r="D15" s="171"/>
      <c r="E15" s="172"/>
      <c r="F15" s="173"/>
      <c r="G15" s="168"/>
    </row>
    <row r="16" spans="2:7" ht="17.100000000000001" customHeight="1" x14ac:dyDescent="0.25">
      <c r="B16" s="174" t="s">
        <v>380</v>
      </c>
      <c r="C16" s="424"/>
      <c r="D16" s="171"/>
      <c r="E16" s="172"/>
      <c r="F16" s="173"/>
      <c r="G16" s="175"/>
    </row>
    <row r="17" spans="2:7" ht="17.100000000000001" customHeight="1" x14ac:dyDescent="0.25">
      <c r="B17" s="651" t="s">
        <v>381</v>
      </c>
      <c r="C17" s="424"/>
      <c r="D17" s="171"/>
      <c r="E17" s="172"/>
      <c r="F17" s="173"/>
      <c r="G17" s="175"/>
    </row>
    <row r="18" spans="2:7" ht="17.100000000000001" customHeight="1" x14ac:dyDescent="0.25">
      <c r="B18" s="651" t="s">
        <v>382</v>
      </c>
      <c r="C18" s="424"/>
      <c r="D18" s="171"/>
      <c r="E18" s="172"/>
      <c r="F18" s="173"/>
      <c r="G18" s="175"/>
    </row>
    <row r="19" spans="2:7" ht="17.100000000000001" customHeight="1" x14ac:dyDescent="0.25">
      <c r="B19" s="651" t="s">
        <v>383</v>
      </c>
      <c r="C19" s="424"/>
      <c r="D19" s="171"/>
      <c r="E19" s="172"/>
      <c r="F19" s="173"/>
      <c r="G19" s="175"/>
    </row>
    <row r="20" spans="2:7" ht="17.100000000000001" customHeight="1" x14ac:dyDescent="0.25">
      <c r="B20" s="651" t="s">
        <v>384</v>
      </c>
      <c r="C20" s="424"/>
      <c r="D20" s="171"/>
      <c r="E20" s="172"/>
      <c r="F20" s="173"/>
      <c r="G20" s="175"/>
    </row>
    <row r="21" spans="2:7" ht="17.100000000000001" customHeight="1" x14ac:dyDescent="0.25">
      <c r="B21" s="651" t="s">
        <v>385</v>
      </c>
      <c r="C21" s="424"/>
      <c r="D21" s="171"/>
      <c r="E21" s="172"/>
      <c r="F21" s="173"/>
      <c r="G21" s="175"/>
    </row>
    <row r="22" spans="2:7" ht="17.100000000000001" customHeight="1" x14ac:dyDescent="0.25">
      <c r="B22" s="651" t="s">
        <v>386</v>
      </c>
      <c r="C22" s="424"/>
      <c r="D22" s="171"/>
      <c r="E22" s="172"/>
      <c r="F22" s="173"/>
      <c r="G22" s="175"/>
    </row>
    <row r="23" spans="2:7" ht="16.5" customHeight="1" x14ac:dyDescent="0.25">
      <c r="B23" s="365" t="s">
        <v>387</v>
      </c>
      <c r="C23" s="197">
        <f>SUM(C14:C22)</f>
        <v>0</v>
      </c>
      <c r="D23" s="197">
        <f>SUM(D14:D22)</f>
        <v>0</v>
      </c>
      <c r="E23" s="197">
        <f>SUM(E14:E22)</f>
        <v>0</v>
      </c>
      <c r="F23" s="197">
        <f>SUM(F14:F22)</f>
        <v>0</v>
      </c>
    </row>
    <row r="24" spans="2:7" ht="6" customHeight="1" x14ac:dyDescent="0.25">
      <c r="B24" s="179"/>
      <c r="C24" s="180"/>
      <c r="D24" s="180"/>
      <c r="E24" s="425"/>
      <c r="F24" s="663"/>
    </row>
    <row r="25" spans="2:7" ht="15" customHeight="1" x14ac:dyDescent="0.25">
      <c r="B25" s="674" t="s">
        <v>388</v>
      </c>
      <c r="C25" s="515"/>
      <c r="D25" s="515"/>
      <c r="E25" s="516"/>
      <c r="F25" s="664"/>
    </row>
    <row r="26" spans="2:7" ht="17.100000000000001" customHeight="1" x14ac:dyDescent="0.25">
      <c r="B26" s="187" t="s">
        <v>389</v>
      </c>
      <c r="C26" s="188"/>
      <c r="D26" s="188"/>
      <c r="E26" s="189"/>
      <c r="F26" s="190"/>
    </row>
    <row r="27" spans="2:7" ht="17.100000000000001" customHeight="1" x14ac:dyDescent="0.25">
      <c r="B27" s="187" t="s">
        <v>390</v>
      </c>
      <c r="C27" s="191"/>
      <c r="D27" s="191"/>
      <c r="E27" s="192"/>
      <c r="F27" s="172"/>
    </row>
    <row r="28" spans="2:7" ht="17.100000000000001" customHeight="1" x14ac:dyDescent="0.25">
      <c r="B28" s="187" t="s">
        <v>391</v>
      </c>
      <c r="C28" s="191"/>
      <c r="D28" s="191"/>
      <c r="E28" s="192"/>
      <c r="F28" s="172"/>
    </row>
    <row r="29" spans="2:7" ht="17.100000000000001" customHeight="1" x14ac:dyDescent="0.25">
      <c r="B29" s="187" t="s">
        <v>392</v>
      </c>
      <c r="C29" s="191"/>
      <c r="D29" s="191"/>
      <c r="E29" s="192"/>
      <c r="F29" s="172"/>
    </row>
    <row r="30" spans="2:7" ht="17.100000000000001" customHeight="1" x14ac:dyDescent="0.25">
      <c r="B30" s="187" t="s">
        <v>393</v>
      </c>
      <c r="C30" s="191"/>
      <c r="D30" s="191"/>
      <c r="E30" s="192"/>
      <c r="F30" s="172"/>
    </row>
    <row r="31" spans="2:7" ht="17.100000000000001" customHeight="1" x14ac:dyDescent="0.25">
      <c r="B31" s="187" t="s">
        <v>394</v>
      </c>
      <c r="C31" s="191"/>
      <c r="D31" s="191"/>
      <c r="E31" s="192"/>
      <c r="F31" s="172"/>
    </row>
    <row r="32" spans="2:7" ht="17.100000000000001" customHeight="1" x14ac:dyDescent="0.25">
      <c r="B32" s="187" t="s">
        <v>395</v>
      </c>
      <c r="C32" s="191"/>
      <c r="D32" s="191"/>
      <c r="E32" s="192"/>
      <c r="F32" s="172"/>
    </row>
    <row r="33" spans="2:6" ht="15" customHeight="1" x14ac:dyDescent="0.25">
      <c r="B33" s="365" t="s">
        <v>396</v>
      </c>
      <c r="C33" s="197">
        <f>SUM(C26:C32)</f>
        <v>0</v>
      </c>
      <c r="D33" s="197">
        <f>SUM(D26:D32)</f>
        <v>0</v>
      </c>
      <c r="E33" s="197">
        <f>SUM(E26:E32)</f>
        <v>0</v>
      </c>
      <c r="F33" s="197">
        <f>SUM(F26:F32)</f>
        <v>0</v>
      </c>
    </row>
    <row r="34" spans="2:6" ht="6" customHeight="1" x14ac:dyDescent="0.25">
      <c r="B34" s="179"/>
      <c r="C34" s="193"/>
      <c r="D34" s="193"/>
      <c r="E34" s="194"/>
      <c r="F34" s="195"/>
    </row>
    <row r="35" spans="2:6" ht="15" customHeight="1" x14ac:dyDescent="0.25">
      <c r="B35" s="674" t="s">
        <v>397</v>
      </c>
      <c r="C35" s="515"/>
      <c r="D35" s="515"/>
      <c r="E35" s="516"/>
      <c r="F35" s="664"/>
    </row>
    <row r="36" spans="2:6" ht="17.100000000000001" customHeight="1" x14ac:dyDescent="0.25">
      <c r="B36" s="187" t="s">
        <v>397</v>
      </c>
      <c r="C36" s="188"/>
      <c r="D36" s="188"/>
      <c r="E36" s="189"/>
      <c r="F36" s="190"/>
    </row>
    <row r="37" spans="2:6" ht="17.100000000000001" customHeight="1" x14ac:dyDescent="0.25">
      <c r="B37" s="187" t="s">
        <v>395</v>
      </c>
      <c r="C37" s="191"/>
      <c r="D37" s="191"/>
      <c r="E37" s="192"/>
      <c r="F37" s="172"/>
    </row>
    <row r="38" spans="2:6" ht="14.25" customHeight="1" x14ac:dyDescent="0.25">
      <c r="B38" s="365" t="s">
        <v>398</v>
      </c>
      <c r="C38" s="197">
        <f>SUM(C36:C37)</f>
        <v>0</v>
      </c>
      <c r="D38" s="197">
        <f>SUM(D36:D37)</f>
        <v>0</v>
      </c>
      <c r="E38" s="197">
        <f>SUM(E36:E37)</f>
        <v>0</v>
      </c>
      <c r="F38" s="197">
        <f>SUM(F36:F37)</f>
        <v>0</v>
      </c>
    </row>
    <row r="39" spans="2:6" ht="6" customHeight="1" x14ac:dyDescent="0.25">
      <c r="B39" s="179"/>
      <c r="C39" s="193"/>
      <c r="D39" s="193"/>
      <c r="E39" s="194"/>
      <c r="F39" s="195"/>
    </row>
    <row r="40" spans="2:6" ht="16.5" customHeight="1" x14ac:dyDescent="0.25">
      <c r="B40" s="674" t="s">
        <v>399</v>
      </c>
      <c r="C40" s="515"/>
      <c r="D40" s="515"/>
      <c r="E40" s="516"/>
      <c r="F40" s="664"/>
    </row>
    <row r="41" spans="2:6" ht="17.100000000000001" customHeight="1" x14ac:dyDescent="0.25">
      <c r="B41" s="187" t="s">
        <v>400</v>
      </c>
      <c r="C41" s="188"/>
      <c r="D41" s="188"/>
      <c r="E41" s="189"/>
      <c r="F41" s="190"/>
    </row>
    <row r="42" spans="2:6" ht="17.100000000000001" customHeight="1" x14ac:dyDescent="0.25">
      <c r="B42" s="187" t="s">
        <v>401</v>
      </c>
      <c r="C42" s="191"/>
      <c r="D42" s="191"/>
      <c r="E42" s="192"/>
      <c r="F42" s="172"/>
    </row>
    <row r="43" spans="2:6" ht="17.100000000000001" customHeight="1" x14ac:dyDescent="0.25">
      <c r="B43" s="187" t="s">
        <v>402</v>
      </c>
      <c r="C43" s="191"/>
      <c r="D43" s="191"/>
      <c r="E43" s="192"/>
      <c r="F43" s="172"/>
    </row>
    <row r="44" spans="2:6" ht="17.100000000000001" customHeight="1" x14ac:dyDescent="0.25">
      <c r="B44" s="187" t="s">
        <v>403</v>
      </c>
      <c r="C44" s="191"/>
      <c r="D44" s="191"/>
      <c r="E44" s="192"/>
      <c r="F44" s="172"/>
    </row>
    <row r="45" spans="2:6" ht="17.100000000000001" customHeight="1" x14ac:dyDescent="0.25">
      <c r="B45" s="187" t="s">
        <v>404</v>
      </c>
      <c r="C45" s="191"/>
      <c r="D45" s="191"/>
      <c r="E45" s="192"/>
      <c r="F45" s="172"/>
    </row>
    <row r="46" spans="2:6" ht="16.5" customHeight="1" x14ac:dyDescent="0.25">
      <c r="B46" s="365" t="s">
        <v>405</v>
      </c>
      <c r="C46" s="467">
        <f>SUM(C41:C45)</f>
        <v>0</v>
      </c>
      <c r="D46" s="467">
        <f>SUM(D41:D45)</f>
        <v>0</v>
      </c>
      <c r="E46" s="467">
        <f>SUM(E41:E45)</f>
        <v>0</v>
      </c>
      <c r="F46" s="467">
        <f>SUM(F41:F45)</f>
        <v>0</v>
      </c>
    </row>
    <row r="47" spans="2:6" ht="3" customHeight="1" x14ac:dyDescent="0.25">
      <c r="B47" s="179"/>
      <c r="C47" s="193"/>
      <c r="D47" s="193"/>
      <c r="E47" s="194"/>
      <c r="F47" s="195"/>
    </row>
    <row r="48" spans="2:6" ht="15" customHeight="1" x14ac:dyDescent="0.25">
      <c r="B48" s="675" t="s">
        <v>406</v>
      </c>
      <c r="C48" s="515"/>
      <c r="D48" s="515"/>
      <c r="E48" s="516"/>
      <c r="F48" s="664"/>
    </row>
    <row r="49" spans="2:6" ht="17.100000000000001" customHeight="1" x14ac:dyDescent="0.25">
      <c r="B49" s="187" t="s">
        <v>407</v>
      </c>
      <c r="C49" s="188"/>
      <c r="D49" s="188"/>
      <c r="E49" s="189"/>
      <c r="F49" s="190"/>
    </row>
    <row r="50" spans="2:6" ht="17.100000000000001" customHeight="1" x14ac:dyDescent="0.25">
      <c r="B50" s="187" t="s">
        <v>408</v>
      </c>
      <c r="C50" s="191"/>
      <c r="D50" s="191"/>
      <c r="E50" s="192"/>
      <c r="F50" s="172"/>
    </row>
    <row r="51" spans="2:6" ht="17.100000000000001" customHeight="1" x14ac:dyDescent="0.25">
      <c r="B51" s="187" t="s">
        <v>409</v>
      </c>
      <c r="C51" s="191"/>
      <c r="D51" s="191"/>
      <c r="E51" s="192"/>
      <c r="F51" s="172"/>
    </row>
    <row r="52" spans="2:6" ht="17.100000000000001" customHeight="1" x14ac:dyDescent="0.25">
      <c r="B52" s="187" t="s">
        <v>410</v>
      </c>
      <c r="C52" s="191"/>
      <c r="D52" s="191"/>
      <c r="E52" s="192"/>
      <c r="F52" s="172"/>
    </row>
    <row r="53" spans="2:6" ht="17.100000000000001" customHeight="1" x14ac:dyDescent="0.25">
      <c r="B53" s="187" t="s">
        <v>411</v>
      </c>
      <c r="C53" s="191"/>
      <c r="D53" s="191"/>
      <c r="E53" s="192"/>
      <c r="F53" s="172"/>
    </row>
    <row r="54" spans="2:6" ht="17.100000000000001" customHeight="1" x14ac:dyDescent="0.25">
      <c r="B54" s="187" t="s">
        <v>412</v>
      </c>
      <c r="C54" s="191"/>
      <c r="D54" s="191"/>
      <c r="E54" s="192"/>
      <c r="F54" s="172"/>
    </row>
    <row r="55" spans="2:6" ht="17.100000000000001" customHeight="1" x14ac:dyDescent="0.25">
      <c r="B55" s="187" t="s">
        <v>413</v>
      </c>
      <c r="C55" s="191"/>
      <c r="D55" s="191"/>
      <c r="E55" s="192"/>
      <c r="F55" s="172"/>
    </row>
    <row r="56" spans="2:6" ht="17.100000000000001" customHeight="1" x14ac:dyDescent="0.25">
      <c r="B56" s="187" t="s">
        <v>404</v>
      </c>
      <c r="C56" s="191"/>
      <c r="D56" s="191"/>
      <c r="E56" s="192"/>
      <c r="F56" s="172"/>
    </row>
    <row r="57" spans="2:6" ht="15" customHeight="1" x14ac:dyDescent="0.25">
      <c r="B57" s="365" t="s">
        <v>414</v>
      </c>
      <c r="C57" s="197">
        <f>SUM(C49:C56)</f>
        <v>0</v>
      </c>
      <c r="D57" s="197">
        <f>SUM(D49:D56)</f>
        <v>0</v>
      </c>
      <c r="E57" s="197">
        <f>SUM(E49:E56)</f>
        <v>0</v>
      </c>
      <c r="F57" s="197">
        <f>SUM(F49:F56)</f>
        <v>0</v>
      </c>
    </row>
    <row r="58" spans="2:6" ht="3" customHeight="1" x14ac:dyDescent="0.25">
      <c r="B58" s="676"/>
      <c r="C58" s="515"/>
      <c r="D58" s="515"/>
      <c r="E58" s="516"/>
      <c r="F58" s="664"/>
    </row>
    <row r="59" spans="2:6" ht="16.5" customHeight="1" x14ac:dyDescent="0.25">
      <c r="B59" s="677" t="s">
        <v>415</v>
      </c>
      <c r="C59" s="517"/>
      <c r="D59" s="517"/>
      <c r="E59" s="518"/>
      <c r="F59" s="665"/>
    </row>
    <row r="60" spans="2:6" ht="17.100000000000001" customHeight="1" x14ac:dyDescent="0.25">
      <c r="B60" s="187" t="s">
        <v>416</v>
      </c>
      <c r="C60" s="188"/>
      <c r="D60" s="188"/>
      <c r="E60" s="189"/>
      <c r="F60" s="190"/>
    </row>
    <row r="61" spans="2:6" ht="17.100000000000001" customHeight="1" x14ac:dyDescent="0.25">
      <c r="B61" s="187" t="s">
        <v>404</v>
      </c>
      <c r="C61" s="191"/>
      <c r="D61" s="191"/>
      <c r="E61" s="192"/>
      <c r="F61" s="172"/>
    </row>
    <row r="62" spans="2:6" ht="17.25" customHeight="1" x14ac:dyDescent="0.25">
      <c r="B62" s="365" t="s">
        <v>417</v>
      </c>
      <c r="C62" s="197">
        <f>SUM(C60:C61)</f>
        <v>0</v>
      </c>
      <c r="D62" s="197">
        <f>SUM(D60:D61)</f>
        <v>0</v>
      </c>
      <c r="E62" s="197">
        <f>SUM(E60:E61)</f>
        <v>0</v>
      </c>
      <c r="F62" s="197">
        <f>SUM(F60:F61)</f>
        <v>0</v>
      </c>
    </row>
    <row r="63" spans="2:6" ht="6" customHeight="1" x14ac:dyDescent="0.25">
      <c r="B63" s="678"/>
      <c r="C63" s="515"/>
      <c r="D63" s="515"/>
      <c r="E63" s="515"/>
      <c r="F63" s="666"/>
    </row>
    <row r="64" spans="2:6" ht="15.75" customHeight="1" x14ac:dyDescent="0.25">
      <c r="B64" s="679" t="s">
        <v>106</v>
      </c>
      <c r="C64" s="202"/>
      <c r="D64" s="202"/>
      <c r="E64" s="203"/>
      <c r="F64" s="667"/>
    </row>
    <row r="65" spans="2:6" ht="17.100000000000001" customHeight="1" x14ac:dyDescent="0.25">
      <c r="B65" s="187" t="s">
        <v>418</v>
      </c>
      <c r="C65" s="205"/>
      <c r="D65" s="205"/>
      <c r="E65" s="206"/>
      <c r="F65" s="207"/>
    </row>
    <row r="66" spans="2:6" ht="17.100000000000001" customHeight="1" x14ac:dyDescent="0.25">
      <c r="B66" s="187" t="s">
        <v>419</v>
      </c>
      <c r="C66" s="191"/>
      <c r="D66" s="191"/>
      <c r="E66" s="192"/>
      <c r="F66" s="172"/>
    </row>
    <row r="67" spans="2:6" ht="17.100000000000001" customHeight="1" x14ac:dyDescent="0.25">
      <c r="B67" s="187" t="s">
        <v>420</v>
      </c>
      <c r="C67" s="191"/>
      <c r="D67" s="191"/>
      <c r="E67" s="192"/>
      <c r="F67" s="172"/>
    </row>
    <row r="68" spans="2:6" ht="17.100000000000001" customHeight="1" x14ac:dyDescent="0.25">
      <c r="B68" s="187" t="s">
        <v>421</v>
      </c>
      <c r="C68" s="191"/>
      <c r="D68" s="191"/>
      <c r="E68" s="192"/>
      <c r="F68" s="172"/>
    </row>
    <row r="69" spans="2:6" ht="17.100000000000001" customHeight="1" x14ac:dyDescent="0.25">
      <c r="B69" s="187" t="s">
        <v>422</v>
      </c>
      <c r="C69" s="191"/>
      <c r="D69" s="191"/>
      <c r="E69" s="192"/>
      <c r="F69" s="172"/>
    </row>
    <row r="70" spans="2:6" ht="17.100000000000001" customHeight="1" x14ac:dyDescent="0.25">
      <c r="B70" s="187" t="s">
        <v>423</v>
      </c>
      <c r="C70" s="191"/>
      <c r="D70" s="191"/>
      <c r="E70" s="192"/>
      <c r="F70" s="172"/>
    </row>
    <row r="71" spans="2:6" ht="17.100000000000001" customHeight="1" x14ac:dyDescent="0.25">
      <c r="B71" s="187" t="s">
        <v>424</v>
      </c>
      <c r="C71" s="191"/>
      <c r="D71" s="191"/>
      <c r="E71" s="192"/>
      <c r="F71" s="172"/>
    </row>
    <row r="72" spans="2:6" ht="17.100000000000001" customHeight="1" x14ac:dyDescent="0.25">
      <c r="B72" s="187" t="s">
        <v>425</v>
      </c>
      <c r="C72" s="191"/>
      <c r="D72" s="191"/>
      <c r="E72" s="191"/>
      <c r="F72" s="191"/>
    </row>
    <row r="73" spans="2:6" ht="17.100000000000001" customHeight="1" x14ac:dyDescent="0.25">
      <c r="B73" s="187" t="s">
        <v>404</v>
      </c>
      <c r="C73" s="191"/>
      <c r="D73" s="191"/>
      <c r="E73" s="191"/>
      <c r="F73" s="191"/>
    </row>
    <row r="74" spans="2:6" ht="15.75" customHeight="1" x14ac:dyDescent="0.25">
      <c r="B74" s="365" t="s">
        <v>426</v>
      </c>
      <c r="C74" s="197">
        <f>SUM(C65:C73)</f>
        <v>0</v>
      </c>
      <c r="D74" s="197">
        <f>SUM(D65:D73)</f>
        <v>0</v>
      </c>
      <c r="E74" s="197">
        <f>SUM(E65:E73)</f>
        <v>0</v>
      </c>
      <c r="F74" s="197">
        <f>SUM(F65:F73)</f>
        <v>0</v>
      </c>
    </row>
    <row r="75" spans="2:6" ht="4.5" customHeight="1" x14ac:dyDescent="0.25">
      <c r="B75" s="678"/>
      <c r="C75" s="519"/>
      <c r="D75" s="519"/>
      <c r="E75" s="519"/>
      <c r="F75" s="668"/>
    </row>
    <row r="76" spans="2:6" ht="16.5" customHeight="1" x14ac:dyDescent="0.25">
      <c r="B76" s="468" t="s">
        <v>514</v>
      </c>
      <c r="C76" s="178">
        <f>C23+C33+C38+C46+C57+C62+C74</f>
        <v>0</v>
      </c>
      <c r="D76" s="178">
        <f>D23+D33+D38+D46+D57+D62+D74</f>
        <v>0</v>
      </c>
      <c r="E76" s="178">
        <f>E23+E33+E38+E46+E57+E62+E74</f>
        <v>0</v>
      </c>
      <c r="F76" s="178">
        <f>F23+F33+F38+F46+F57+F62+F74</f>
        <v>0</v>
      </c>
    </row>
    <row r="77" spans="2:6" ht="3" customHeight="1" x14ac:dyDescent="0.25">
      <c r="C77" s="519"/>
      <c r="D77" s="519"/>
      <c r="E77" s="519"/>
      <c r="F77" s="520"/>
    </row>
    <row r="78" spans="2:6" ht="15" customHeight="1" x14ac:dyDescent="0.25">
      <c r="B78" s="1208" t="s">
        <v>428</v>
      </c>
      <c r="C78" s="1208"/>
      <c r="D78" s="1208"/>
      <c r="E78" s="1208"/>
      <c r="F78" s="1208"/>
    </row>
    <row r="79" spans="2:6" ht="16.5" customHeight="1" x14ac:dyDescent="0.25">
      <c r="B79" s="1209" t="s">
        <v>429</v>
      </c>
      <c r="C79" s="1209"/>
      <c r="D79" s="521"/>
      <c r="E79" s="521"/>
      <c r="F79" s="521"/>
    </row>
    <row r="80" spans="2:6" ht="0.75" customHeight="1" x14ac:dyDescent="0.25">
      <c r="B80" s="527"/>
      <c r="C80" s="521"/>
      <c r="D80" s="521"/>
      <c r="E80" s="521"/>
      <c r="F80" s="521"/>
    </row>
    <row r="81" spans="2:6" ht="8.4499999999999993" customHeight="1" x14ac:dyDescent="0.25">
      <c r="B81" s="528"/>
      <c r="C81" s="522"/>
      <c r="D81" s="522"/>
      <c r="E81" s="522"/>
      <c r="F81" s="522"/>
    </row>
    <row r="82" spans="2:6" ht="3.75" customHeight="1" x14ac:dyDescent="0.25">
      <c r="B82" s="523"/>
      <c r="C82" s="524"/>
      <c r="D82" s="524"/>
      <c r="E82" s="524"/>
      <c r="F82" s="525"/>
    </row>
    <row r="83" spans="2:6" ht="16.5" customHeight="1" x14ac:dyDescent="0.25">
      <c r="B83" s="526" t="s">
        <v>610</v>
      </c>
      <c r="C83" s="1206" t="s">
        <v>600</v>
      </c>
      <c r="D83" s="1206"/>
      <c r="E83" s="1206"/>
      <c r="F83" s="1206"/>
    </row>
    <row r="84" spans="2:6" ht="15" customHeight="1" x14ac:dyDescent="0.25">
      <c r="B84" s="659"/>
      <c r="C84" s="522"/>
      <c r="D84" s="522"/>
      <c r="E84" s="522"/>
      <c r="F84" s="522"/>
    </row>
    <row r="85" spans="2:6" ht="24" customHeight="1" x14ac:dyDescent="0.25">
      <c r="B85" s="510"/>
    </row>
    <row r="86" spans="2:6" ht="24" customHeight="1" x14ac:dyDescent="0.25">
      <c r="B86" s="216"/>
      <c r="C86" s="216"/>
    </row>
    <row r="87" spans="2:6" ht="24" customHeight="1" x14ac:dyDescent="0.25">
      <c r="B87" s="216"/>
      <c r="C87" s="216"/>
    </row>
    <row r="88" spans="2:6" ht="24" customHeight="1" x14ac:dyDescent="0.25">
      <c r="B88" s="216"/>
      <c r="C88" s="216"/>
    </row>
    <row r="89" spans="2:6" ht="24" customHeight="1" x14ac:dyDescent="0.25">
      <c r="B89" s="216"/>
      <c r="C89" s="216"/>
    </row>
  </sheetData>
  <mergeCells count="6">
    <mergeCell ref="C83:F83"/>
    <mergeCell ref="E4:F4"/>
    <mergeCell ref="E5:F5"/>
    <mergeCell ref="E6:F6"/>
    <mergeCell ref="B78:F78"/>
    <mergeCell ref="B79:C79"/>
  </mergeCells>
  <conditionalFormatting sqref="C23:F32 C34:F34 C39:F39 C47:F47">
    <cfRule type="expression" dxfId="19" priority="12" stopIfTrue="1">
      <formula>C23&lt;0</formula>
    </cfRule>
  </conditionalFormatting>
  <conditionalFormatting sqref="C33:F33">
    <cfRule type="expression" dxfId="18" priority="11" stopIfTrue="1">
      <formula>C33&lt;0</formula>
    </cfRule>
  </conditionalFormatting>
  <conditionalFormatting sqref="C35:F37">
    <cfRule type="expression" dxfId="17" priority="10" stopIfTrue="1">
      <formula>C35&lt;0</formula>
    </cfRule>
  </conditionalFormatting>
  <conditionalFormatting sqref="C38:F38">
    <cfRule type="expression" dxfId="16" priority="9" stopIfTrue="1">
      <formula>C38&lt;0</formula>
    </cfRule>
  </conditionalFormatting>
  <conditionalFormatting sqref="C40:F45">
    <cfRule type="expression" dxfId="15" priority="8" stopIfTrue="1">
      <formula>C40&lt;0</formula>
    </cfRule>
  </conditionalFormatting>
  <conditionalFormatting sqref="C46:F46">
    <cfRule type="expression" dxfId="14" priority="7" stopIfTrue="1">
      <formula>C46&lt;0</formula>
    </cfRule>
  </conditionalFormatting>
  <conditionalFormatting sqref="C48:F56">
    <cfRule type="expression" dxfId="13" priority="6" stopIfTrue="1">
      <formula>C48&lt;0</formula>
    </cfRule>
  </conditionalFormatting>
  <conditionalFormatting sqref="C57:F58">
    <cfRule type="expression" dxfId="12" priority="5" stopIfTrue="1">
      <formula>C57&lt;0</formula>
    </cfRule>
  </conditionalFormatting>
  <conditionalFormatting sqref="C59:F61">
    <cfRule type="expression" dxfId="11" priority="4" stopIfTrue="1">
      <formula>C59&lt;0</formula>
    </cfRule>
  </conditionalFormatting>
  <conditionalFormatting sqref="C62:F63 C72:F73">
    <cfRule type="expression" dxfId="10" priority="3" stopIfTrue="1">
      <formula>C62&lt;0</formula>
    </cfRule>
  </conditionalFormatting>
  <conditionalFormatting sqref="C64:F71">
    <cfRule type="expression" dxfId="9" priority="2" stopIfTrue="1">
      <formula>C64&lt;0</formula>
    </cfRule>
  </conditionalFormatting>
  <conditionalFormatting sqref="C74:F77">
    <cfRule type="expression" dxfId="8" priority="1" stopIfTrue="1">
      <formula>C74&lt;0</formula>
    </cfRule>
  </conditionalFormatting>
  <dataValidations count="4">
    <dataValidation type="list" allowBlank="1" showInputMessage="1" showErrorMessage="1" sqref="C4" xr:uid="{34B1696F-C6A4-4C8A-9766-1876A39D057F}">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4" xr:uid="{DF2CFACC-308D-4A4C-AA0C-7D4DFA5647AC}">
      <mc:AlternateContent xmlns:x12ac="http://schemas.microsoft.com/office/spreadsheetml/2011/1/ac" xmlns:mc="http://schemas.openxmlformats.org/markup-compatibility/2006">
        <mc:Choice Requires="x12ac">
          <x12ac:list>Sélectionner, DRSC-Île de Montréal," DRSC-Capitale-Nationale, Nord et Est", DRSC-Ouest, DRSC-Sud</x12ac:list>
        </mc:Choice>
        <mc:Fallback>
          <formula1>"Sélectionner, DRSC-Île de Montréal, DRSC-Capitale-Nationale, Nord et Est, DRSC-Ouest, DRSC-Sud"</formula1>
        </mc:Fallback>
      </mc:AlternateContent>
    </dataValidation>
    <dataValidation type="list" allowBlank="1" showInputMessage="1" showErrorMessage="1" sqref="E6:F6" xr:uid="{558E7596-78E1-47D1-895F-767C5134F696}">
      <formula1>"Sélectionner,2016-2017,2017-2018,2018-2019,2019-2020,2020-2021,2021-2022,2022-2023,2023-2024,2024-2025,2025-2026,2026-2027,2027-2028"</formula1>
    </dataValidation>
    <dataValidation type="list" allowBlank="1" showInputMessage="1" showErrorMessage="1" sqref="E4:F4" xr:uid="{182E463F-6FED-4692-BBEF-FD085C10E060}">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s>
  <pageMargins left="0.70866141732283472" right="0.70866141732283472" top="0.74803149606299213" bottom="0.74803149606299213" header="0.31496062992125984" footer="0.31496062992125984"/>
  <pageSetup paperSize="122" scale="36" orientation="landscape" r:id="rId1"/>
  <headerFooter>
    <oddFooter>&amp;L&amp;8Programme de financement des infrastructures (PFI)
Ministère de la Famille&amp;C&amp;G</oddFooter>
  </headerFooter>
  <drawing r:id="rId2"/>
  <legacyDrawingHF r:id="rId3"/>
  <picture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C8C9F-8FEC-4D4E-9D46-C1E9CCB730B6}">
  <sheetPr>
    <tabColor theme="4"/>
    <pageSetUpPr autoPageBreaks="0" fitToPage="1"/>
  </sheetPr>
  <dimension ref="B1:I29"/>
  <sheetViews>
    <sheetView showGridLines="0" view="pageLayout" zoomScaleNormal="100" workbookViewId="0"/>
  </sheetViews>
  <sheetFormatPr baseColWidth="10" defaultColWidth="9.140625" defaultRowHeight="24" customHeight="1" x14ac:dyDescent="0.25"/>
  <cols>
    <col min="1" max="1" width="2.85546875" customWidth="1"/>
    <col min="2" max="2" width="39.140625" customWidth="1"/>
    <col min="3" max="3" width="32.7109375" customWidth="1"/>
    <col min="4" max="4" width="24" customWidth="1"/>
    <col min="5" max="5" width="16" customWidth="1"/>
    <col min="6" max="6" width="14.28515625" customWidth="1"/>
    <col min="9" max="9" width="14.140625" customWidth="1"/>
    <col min="10" max="10" width="15" customWidth="1"/>
  </cols>
  <sheetData>
    <row r="1" spans="2:9" ht="24.75" customHeight="1" x14ac:dyDescent="0.25">
      <c r="B1" s="820" t="s">
        <v>666</v>
      </c>
      <c r="C1" s="820"/>
      <c r="D1" s="820"/>
      <c r="E1" s="820"/>
      <c r="F1" s="820"/>
      <c r="G1" s="820"/>
      <c r="H1" s="820"/>
      <c r="I1" s="820"/>
    </row>
    <row r="2" spans="2:9" ht="14.25" customHeight="1" x14ac:dyDescent="0.3">
      <c r="B2" s="821" t="s">
        <v>73</v>
      </c>
      <c r="C2" s="821"/>
      <c r="D2" s="821"/>
      <c r="E2" s="821"/>
      <c r="F2" s="821"/>
      <c r="G2" s="821"/>
      <c r="H2" s="821"/>
      <c r="I2" s="821"/>
    </row>
    <row r="3" spans="2:9" ht="3.75" customHeight="1" x14ac:dyDescent="0.7">
      <c r="B3" s="1"/>
      <c r="C3" s="1"/>
      <c r="D3" s="1"/>
    </row>
    <row r="4" spans="2:9" ht="18" customHeight="1" x14ac:dyDescent="0.25">
      <c r="B4" s="808" t="s">
        <v>667</v>
      </c>
      <c r="C4" s="809"/>
      <c r="D4" s="809"/>
      <c r="E4" s="809"/>
      <c r="F4" s="809"/>
      <c r="G4" s="809"/>
      <c r="H4" s="809"/>
      <c r="I4" s="810"/>
    </row>
    <row r="5" spans="2:9" ht="14.45" customHeight="1" x14ac:dyDescent="0.25">
      <c r="B5" s="811" t="s">
        <v>668</v>
      </c>
      <c r="C5" s="822"/>
      <c r="D5" s="822"/>
      <c r="E5" s="822"/>
      <c r="F5" s="822"/>
      <c r="G5" s="822"/>
      <c r="H5" s="822"/>
      <c r="I5" s="823"/>
    </row>
    <row r="6" spans="2:9" ht="24" customHeight="1" x14ac:dyDescent="0.25">
      <c r="B6" s="824"/>
      <c r="C6" s="825"/>
      <c r="D6" s="825"/>
      <c r="E6" s="825"/>
      <c r="F6" s="825"/>
      <c r="G6" s="825"/>
      <c r="H6" s="825"/>
      <c r="I6" s="826"/>
    </row>
    <row r="7" spans="2:9" ht="12" customHeight="1" x14ac:dyDescent="0.25">
      <c r="B7" s="827"/>
      <c r="C7" s="828"/>
      <c r="D7" s="828"/>
      <c r="E7" s="828"/>
      <c r="F7" s="828"/>
      <c r="G7" s="828"/>
      <c r="H7" s="828"/>
      <c r="I7" s="829"/>
    </row>
    <row r="8" spans="2:9" ht="5.25" customHeight="1" x14ac:dyDescent="0.25">
      <c r="B8" s="111"/>
      <c r="C8" s="111"/>
      <c r="D8" s="111"/>
      <c r="E8" s="111"/>
      <c r="F8" s="111"/>
      <c r="G8" s="111"/>
      <c r="H8" s="111"/>
      <c r="I8" s="111"/>
    </row>
    <row r="9" spans="2:9" ht="24" customHeight="1" x14ac:dyDescent="0.25">
      <c r="B9" s="808" t="s">
        <v>669</v>
      </c>
      <c r="C9" s="809"/>
      <c r="D9" s="809"/>
      <c r="E9" s="809"/>
      <c r="F9" s="809"/>
      <c r="G9" s="809"/>
      <c r="H9" s="809"/>
      <c r="I9" s="810"/>
    </row>
    <row r="10" spans="2:9" ht="24" customHeight="1" x14ac:dyDescent="0.25">
      <c r="B10" s="736" t="s">
        <v>670</v>
      </c>
      <c r="C10" s="830"/>
      <c r="D10" s="830"/>
      <c r="E10" s="830"/>
      <c r="F10" s="830"/>
      <c r="G10" s="830"/>
      <c r="H10" s="830"/>
      <c r="I10" s="831"/>
    </row>
    <row r="11" spans="2:9" ht="24" customHeight="1" x14ac:dyDescent="0.25">
      <c r="B11" s="832"/>
      <c r="C11" s="830"/>
      <c r="D11" s="830"/>
      <c r="E11" s="830"/>
      <c r="F11" s="830"/>
      <c r="G11" s="830"/>
      <c r="H11" s="830"/>
      <c r="I11" s="831"/>
    </row>
    <row r="12" spans="2:9" ht="30.75" customHeight="1" x14ac:dyDescent="0.25">
      <c r="B12" s="832"/>
      <c r="C12" s="830"/>
      <c r="D12" s="830"/>
      <c r="E12" s="830"/>
      <c r="F12" s="830"/>
      <c r="G12" s="830"/>
      <c r="H12" s="830"/>
      <c r="I12" s="831"/>
    </row>
    <row r="13" spans="2:9" ht="7.5" customHeight="1" x14ac:dyDescent="0.25">
      <c r="B13" s="111"/>
      <c r="C13" s="111"/>
      <c r="D13" s="111"/>
      <c r="E13" s="111"/>
      <c r="F13" s="111"/>
      <c r="G13" s="111"/>
      <c r="H13" s="111"/>
      <c r="I13" s="111"/>
    </row>
    <row r="14" spans="2:9" ht="24" customHeight="1" x14ac:dyDescent="0.25">
      <c r="B14" s="808" t="s">
        <v>671</v>
      </c>
      <c r="C14" s="809"/>
      <c r="D14" s="809"/>
      <c r="E14" s="809"/>
      <c r="F14" s="809"/>
      <c r="G14" s="809"/>
      <c r="H14" s="809"/>
      <c r="I14" s="810"/>
    </row>
    <row r="15" spans="2:9" ht="24" customHeight="1" x14ac:dyDescent="0.25">
      <c r="B15" s="736" t="s">
        <v>672</v>
      </c>
      <c r="C15" s="737"/>
      <c r="D15" s="737"/>
      <c r="E15" s="737"/>
      <c r="F15" s="737"/>
      <c r="G15" s="737"/>
      <c r="H15" s="737"/>
      <c r="I15" s="738"/>
    </row>
    <row r="16" spans="2:9" ht="24" customHeight="1" x14ac:dyDescent="0.25">
      <c r="B16" s="736"/>
      <c r="C16" s="737"/>
      <c r="D16" s="737"/>
      <c r="E16" s="737"/>
      <c r="F16" s="737"/>
      <c r="G16" s="737"/>
      <c r="H16" s="737"/>
      <c r="I16" s="738"/>
    </row>
    <row r="17" spans="2:9" ht="6" customHeight="1" x14ac:dyDescent="0.25">
      <c r="B17" s="111"/>
      <c r="C17" s="111"/>
      <c r="D17" s="111"/>
      <c r="E17" s="111"/>
      <c r="F17" s="111"/>
      <c r="G17" s="111"/>
      <c r="H17" s="111"/>
      <c r="I17" s="111"/>
    </row>
    <row r="18" spans="2:9" ht="24" customHeight="1" x14ac:dyDescent="0.25">
      <c r="B18" s="808" t="s">
        <v>673</v>
      </c>
      <c r="C18" s="809"/>
      <c r="D18" s="809"/>
      <c r="E18" s="809"/>
      <c r="F18" s="809"/>
      <c r="G18" s="809"/>
      <c r="H18" s="809"/>
      <c r="I18" s="810"/>
    </row>
    <row r="19" spans="2:9" ht="24" customHeight="1" x14ac:dyDescent="0.25">
      <c r="B19" s="811" t="s">
        <v>674</v>
      </c>
      <c r="C19" s="812"/>
      <c r="D19" s="812"/>
      <c r="E19" s="812"/>
      <c r="F19" s="812"/>
      <c r="G19" s="812"/>
      <c r="H19" s="812"/>
      <c r="I19" s="813"/>
    </row>
    <row r="20" spans="2:9" ht="24" customHeight="1" x14ac:dyDescent="0.25">
      <c r="B20" s="814"/>
      <c r="C20" s="815"/>
      <c r="D20" s="815"/>
      <c r="E20" s="815"/>
      <c r="F20" s="815"/>
      <c r="G20" s="815"/>
      <c r="H20" s="815"/>
      <c r="I20" s="816"/>
    </row>
    <row r="21" spans="2:9" ht="24" customHeight="1" x14ac:dyDescent="0.25">
      <c r="B21" s="814"/>
      <c r="C21" s="815"/>
      <c r="D21" s="815"/>
      <c r="E21" s="815"/>
      <c r="F21" s="815"/>
      <c r="G21" s="815"/>
      <c r="H21" s="815"/>
      <c r="I21" s="816"/>
    </row>
    <row r="22" spans="2:9" ht="24" customHeight="1" x14ac:dyDescent="0.25">
      <c r="B22" s="814"/>
      <c r="C22" s="815"/>
      <c r="D22" s="815"/>
      <c r="E22" s="815"/>
      <c r="F22" s="815"/>
      <c r="G22" s="815"/>
      <c r="H22" s="815"/>
      <c r="I22" s="816"/>
    </row>
    <row r="23" spans="2:9" ht="24" customHeight="1" x14ac:dyDescent="0.25">
      <c r="B23" s="814"/>
      <c r="C23" s="815"/>
      <c r="D23" s="815"/>
      <c r="E23" s="815"/>
      <c r="F23" s="815"/>
      <c r="G23" s="815"/>
      <c r="H23" s="815"/>
      <c r="I23" s="816"/>
    </row>
    <row r="24" spans="2:9" ht="24" customHeight="1" x14ac:dyDescent="0.25">
      <c r="B24" s="814"/>
      <c r="C24" s="815"/>
      <c r="D24" s="815"/>
      <c r="E24" s="815"/>
      <c r="F24" s="815"/>
      <c r="G24" s="815"/>
      <c r="H24" s="815"/>
      <c r="I24" s="816"/>
    </row>
    <row r="25" spans="2:9" ht="24" customHeight="1" x14ac:dyDescent="0.25">
      <c r="B25" s="814"/>
      <c r="C25" s="815"/>
      <c r="D25" s="815"/>
      <c r="E25" s="815"/>
      <c r="F25" s="815"/>
      <c r="G25" s="815"/>
      <c r="H25" s="815"/>
      <c r="I25" s="816"/>
    </row>
    <row r="26" spans="2:9" ht="24" customHeight="1" x14ac:dyDescent="0.25">
      <c r="B26" s="814"/>
      <c r="C26" s="815"/>
      <c r="D26" s="815"/>
      <c r="E26" s="815"/>
      <c r="F26" s="815"/>
      <c r="G26" s="815"/>
      <c r="H26" s="815"/>
      <c r="I26" s="816"/>
    </row>
    <row r="27" spans="2:9" ht="24" customHeight="1" x14ac:dyDescent="0.25">
      <c r="B27" s="814"/>
      <c r="C27" s="815"/>
      <c r="D27" s="815"/>
      <c r="E27" s="815"/>
      <c r="F27" s="815"/>
      <c r="G27" s="815"/>
      <c r="H27" s="815"/>
      <c r="I27" s="816"/>
    </row>
    <row r="28" spans="2:9" ht="24" customHeight="1" x14ac:dyDescent="0.25">
      <c r="B28" s="814"/>
      <c r="C28" s="815"/>
      <c r="D28" s="815"/>
      <c r="E28" s="815"/>
      <c r="F28" s="815"/>
      <c r="G28" s="815"/>
      <c r="H28" s="815"/>
      <c r="I28" s="816"/>
    </row>
    <row r="29" spans="2:9" ht="24" customHeight="1" x14ac:dyDescent="0.25">
      <c r="B29" s="817"/>
      <c r="C29" s="818"/>
      <c r="D29" s="818"/>
      <c r="E29" s="818"/>
      <c r="F29" s="818"/>
      <c r="G29" s="818"/>
      <c r="H29" s="818"/>
      <c r="I29" s="819"/>
    </row>
  </sheetData>
  <mergeCells count="10">
    <mergeCell ref="B14:I14"/>
    <mergeCell ref="B15:I16"/>
    <mergeCell ref="B18:I18"/>
    <mergeCell ref="B19:I29"/>
    <mergeCell ref="B1:I1"/>
    <mergeCell ref="B2:I2"/>
    <mergeCell ref="B4:I4"/>
    <mergeCell ref="B5:I7"/>
    <mergeCell ref="B9:I9"/>
    <mergeCell ref="B10:I12"/>
  </mergeCells>
  <pageMargins left="0.70866141732283472" right="0.70866141732283472" top="0.74803149606299213" bottom="0.74803149606299213" header="0.31496062992125984" footer="0.31496062992125984"/>
  <pageSetup paperSize="122" scale="75" orientation="landscape" r:id="rId1"/>
  <headerFooter>
    <oddFooter>&amp;L&amp;8Programme de financement des infrastructures (PFI)
Ministère de la Famille</oddFooter>
  </headerFooter>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794-2965-497C-B5E0-C41091E0F52C}">
  <sheetPr codeName="Feuil5">
    <tabColor theme="4"/>
    <pageSetUpPr autoPageBreaks="0" fitToPage="1"/>
  </sheetPr>
  <dimension ref="B1:I22"/>
  <sheetViews>
    <sheetView showGridLines="0" view="pageLayout" zoomScaleNormal="100" workbookViewId="0">
      <selection activeCell="B21" sqref="B21"/>
    </sheetView>
  </sheetViews>
  <sheetFormatPr baseColWidth="10" defaultColWidth="9.140625" defaultRowHeight="24" customHeight="1" x14ac:dyDescent="0.25"/>
  <cols>
    <col min="1" max="1" width="5.42578125" customWidth="1"/>
    <col min="2" max="2" width="38.140625" customWidth="1"/>
    <col min="3" max="3" width="31.85546875" customWidth="1"/>
    <col min="4" max="4" width="24.28515625" customWidth="1"/>
    <col min="5" max="5" width="0.5703125" customWidth="1"/>
    <col min="7" max="7" width="20.28515625" customWidth="1"/>
    <col min="8" max="8" width="14.28515625" customWidth="1"/>
    <col min="9" max="9" width="12.85546875" customWidth="1"/>
    <col min="10" max="10" width="16" customWidth="1"/>
    <col min="11" max="11" width="14.28515625" customWidth="1"/>
    <col min="12" max="12" width="13.7109375" customWidth="1"/>
    <col min="13" max="13" width="16.85546875" customWidth="1"/>
    <col min="14" max="14" width="24.28515625" customWidth="1"/>
  </cols>
  <sheetData>
    <row r="1" spans="2:9" ht="24.75" customHeight="1" x14ac:dyDescent="0.25">
      <c r="B1" s="820" t="s">
        <v>650</v>
      </c>
      <c r="C1" s="820"/>
      <c r="D1" s="820"/>
      <c r="E1" s="820"/>
      <c r="F1" s="820"/>
      <c r="G1" s="820"/>
      <c r="H1" s="820"/>
      <c r="I1" s="820"/>
    </row>
    <row r="2" spans="2:9" ht="3.75" customHeight="1" x14ac:dyDescent="0.7">
      <c r="B2" s="1"/>
      <c r="C2" s="1"/>
    </row>
    <row r="3" spans="2:9" ht="20.100000000000001" customHeight="1" x14ac:dyDescent="0.3">
      <c r="B3" s="145" t="s">
        <v>49</v>
      </c>
      <c r="C3" s="227" t="s">
        <v>50</v>
      </c>
      <c r="D3" s="228" t="s">
        <v>51</v>
      </c>
      <c r="E3" s="229"/>
      <c r="F3" s="230" t="s">
        <v>74</v>
      </c>
      <c r="G3" s="846" t="s">
        <v>50</v>
      </c>
      <c r="H3" s="847"/>
      <c r="I3" s="847"/>
    </row>
    <row r="4" spans="2:9" ht="20.100000000000001" customHeight="1" x14ac:dyDescent="0.25">
      <c r="B4" s="145" t="s">
        <v>53</v>
      </c>
      <c r="C4" s="231"/>
      <c r="D4" s="228" t="s">
        <v>50</v>
      </c>
      <c r="E4" s="232"/>
      <c r="F4" s="848" t="s">
        <v>54</v>
      </c>
      <c r="G4" s="849"/>
      <c r="H4" s="850"/>
      <c r="I4" s="851"/>
    </row>
    <row r="5" spans="2:9" ht="20.100000000000001" customHeight="1" x14ac:dyDescent="0.25">
      <c r="B5" s="145" t="s">
        <v>55</v>
      </c>
      <c r="C5" s="231"/>
      <c r="D5" s="233"/>
      <c r="E5" s="229"/>
      <c r="F5" s="848"/>
      <c r="G5" s="852"/>
      <c r="H5" s="853"/>
      <c r="I5" s="854"/>
    </row>
    <row r="6" spans="2:9" ht="20.100000000000001" customHeight="1" x14ac:dyDescent="0.3">
      <c r="B6" s="147" t="s">
        <v>56</v>
      </c>
      <c r="C6" s="234"/>
      <c r="D6" s="149"/>
      <c r="E6" s="150"/>
      <c r="F6" s="848"/>
      <c r="G6" s="855"/>
      <c r="H6" s="856"/>
      <c r="I6" s="857"/>
    </row>
    <row r="7" spans="2:9" ht="6" customHeight="1" x14ac:dyDescent="0.25">
      <c r="B7" s="152"/>
      <c r="C7" s="152"/>
    </row>
    <row r="8" spans="2:9" ht="12.75" customHeight="1" x14ac:dyDescent="0.25">
      <c r="B8" s="152"/>
      <c r="C8" s="152"/>
      <c r="D8" s="858" t="s">
        <v>601</v>
      </c>
      <c r="E8" s="859"/>
      <c r="F8" s="859"/>
      <c r="G8" s="859"/>
      <c r="H8" s="859"/>
      <c r="I8" s="860"/>
    </row>
    <row r="9" spans="2:9" ht="24.75" customHeight="1" x14ac:dyDescent="0.25">
      <c r="B9" s="472" t="s">
        <v>75</v>
      </c>
      <c r="C9" s="473" t="s">
        <v>76</v>
      </c>
      <c r="D9" s="280" t="s">
        <v>77</v>
      </c>
      <c r="F9" s="742" t="s">
        <v>616</v>
      </c>
      <c r="G9" s="743"/>
      <c r="H9" s="744"/>
      <c r="I9" s="495"/>
    </row>
    <row r="10" spans="2:9" ht="24" customHeight="1" x14ac:dyDescent="0.25">
      <c r="B10" s="236" t="s">
        <v>78</v>
      </c>
      <c r="C10" s="492"/>
      <c r="D10" s="686" t="s">
        <v>79</v>
      </c>
      <c r="F10" s="833" t="s">
        <v>536</v>
      </c>
      <c r="G10" s="834"/>
      <c r="H10" s="834"/>
      <c r="I10" s="835"/>
    </row>
    <row r="11" spans="2:9" ht="24" customHeight="1" x14ac:dyDescent="0.25">
      <c r="B11" s="236" t="s">
        <v>80</v>
      </c>
      <c r="C11" s="481"/>
      <c r="D11" s="686" t="s">
        <v>79</v>
      </c>
      <c r="F11" s="836"/>
      <c r="G11" s="837"/>
      <c r="H11" s="837"/>
      <c r="I11" s="838"/>
    </row>
    <row r="12" spans="2:9" ht="24" customHeight="1" x14ac:dyDescent="0.25">
      <c r="B12" s="468" t="s">
        <v>81</v>
      </c>
      <c r="C12" s="464"/>
    </row>
    <row r="13" spans="2:9" ht="8.25" customHeight="1" x14ac:dyDescent="0.25">
      <c r="B13" s="239"/>
      <c r="C13" s="240"/>
    </row>
    <row r="14" spans="2:9" ht="24" customHeight="1" x14ac:dyDescent="0.25">
      <c r="B14" s="839" t="s">
        <v>82</v>
      </c>
      <c r="C14" s="839"/>
      <c r="D14" s="840" t="s">
        <v>83</v>
      </c>
      <c r="E14" s="841"/>
      <c r="F14" s="841"/>
      <c r="G14" s="841"/>
      <c r="H14" s="841"/>
      <c r="I14" s="842"/>
    </row>
    <row r="15" spans="2:9" ht="15.75" customHeight="1" x14ac:dyDescent="0.25">
      <c r="B15" s="242" t="s">
        <v>84</v>
      </c>
      <c r="C15" s="493"/>
      <c r="D15" s="843"/>
      <c r="E15" s="844"/>
      <c r="F15" s="844"/>
      <c r="G15" s="844"/>
      <c r="H15" s="844"/>
      <c r="I15" s="845"/>
    </row>
    <row r="16" spans="2:9" ht="14.25" customHeight="1" x14ac:dyDescent="0.25">
      <c r="B16" s="245" t="s">
        <v>85</v>
      </c>
      <c r="C16" s="366"/>
      <c r="D16" s="843"/>
      <c r="E16" s="844"/>
      <c r="F16" s="844"/>
      <c r="G16" s="844"/>
      <c r="H16" s="844"/>
      <c r="I16" s="845"/>
    </row>
    <row r="17" spans="2:9" ht="14.25" customHeight="1" x14ac:dyDescent="0.25">
      <c r="B17" s="475" t="s">
        <v>86</v>
      </c>
      <c r="C17" s="494"/>
      <c r="D17" s="843"/>
      <c r="E17" s="844"/>
      <c r="F17" s="844"/>
      <c r="G17" s="844"/>
      <c r="H17" s="844"/>
      <c r="I17" s="845"/>
    </row>
    <row r="18" spans="2:9" ht="4.5" customHeight="1" x14ac:dyDescent="0.25"/>
    <row r="19" spans="2:9" ht="8.4499999999999993" customHeight="1" x14ac:dyDescent="0.25">
      <c r="B19" s="212"/>
      <c r="C19" s="111"/>
      <c r="D19" s="111"/>
    </row>
    <row r="20" spans="2:9" ht="7.5" customHeight="1" x14ac:dyDescent="0.25">
      <c r="B20" s="213"/>
      <c r="C20" s="213"/>
      <c r="D20" s="213"/>
      <c r="E20" s="254"/>
      <c r="F20" s="254"/>
      <c r="G20" s="254"/>
      <c r="H20" s="254"/>
      <c r="I20" s="254"/>
    </row>
    <row r="21" spans="2:9" ht="14.45" customHeight="1" x14ac:dyDescent="0.25">
      <c r="B21" s="111" t="s">
        <v>660</v>
      </c>
      <c r="C21" s="111"/>
      <c r="D21" s="111"/>
    </row>
    <row r="22" spans="2:9" ht="18.75" customHeight="1" x14ac:dyDescent="0.25">
      <c r="B22" s="215" t="s">
        <v>651</v>
      </c>
      <c r="C22" s="111"/>
      <c r="D22" s="111"/>
    </row>
  </sheetData>
  <sheetProtection formatCells="0" formatColumns="0" formatRows="0" insertColumns="0" insertRows="0" sort="0" autoFilter="0" pivotTables="0"/>
  <mergeCells count="10">
    <mergeCell ref="B1:I1"/>
    <mergeCell ref="G3:I3"/>
    <mergeCell ref="F4:F6"/>
    <mergeCell ref="G4:I6"/>
    <mergeCell ref="D8:I8"/>
    <mergeCell ref="F10:I11"/>
    <mergeCell ref="B14:C14"/>
    <mergeCell ref="D14:I14"/>
    <mergeCell ref="D15:I17"/>
    <mergeCell ref="F9:H9"/>
  </mergeCells>
  <conditionalFormatting sqref="C15:C17 C12:C13">
    <cfRule type="expression" dxfId="150" priority="3" stopIfTrue="1">
      <formula>C12&lt;0</formula>
    </cfRule>
  </conditionalFormatting>
  <dataValidations count="4">
    <dataValidation type="list" allowBlank="1" showInputMessage="1" showErrorMessage="1" sqref="C3" xr:uid="{AC4A3C1C-18E9-4F66-A2D2-EDDB2845DB73}">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showInputMessage="1" showErrorMessage="1" sqref="D10:D11" xr:uid="{A8F38F77-9D34-48B2-9A82-A72F0ECE9DF3}">
      <formula1>" Non applicable"</formula1>
    </dataValidation>
    <dataValidation type="list" allowBlank="1" showInputMessage="1" showErrorMessage="1" sqref="G3:I3" xr:uid="{CC898CC1-86EB-4E49-BC24-4A3A9B30DBA2}">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21372677-C11D-4B4A-A0A7-6E444961F62D}">
      <formula1>"Sélectionner,2016-2017,2017-2018,2018-2019,2019-2020,2020-2021,2021-2022,2022-2023,2023-2024,2024-2025,2025-2026,2026-2027,2027-2028"</formula1>
    </dataValidation>
  </dataValidations>
  <pageMargins left="0.70866141732283472" right="1.1796875" top="0.74803149606299213" bottom="0.74803149606299213" header="0.31496062992125984" footer="0.31496062992125984"/>
  <pageSetup paperSize="122" scale="74" orientation="landscape" r:id="rId1"/>
  <headerFooter>
    <oddFooter>&amp;LProgramme de financement des infrastructures (PFI)
Ministère de la Famille&amp;R&amp;G</oddFooter>
  </headerFooter>
  <drawing r:id="rId2"/>
  <legacyDrawingHF r:id="rId3"/>
  <picture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6048-91EA-4875-B0FE-DB522C15F472}">
  <sheetPr codeName="Feuil6">
    <tabColor theme="4"/>
    <pageSetUpPr autoPageBreaks="0" fitToPage="1"/>
  </sheetPr>
  <dimension ref="A1:N35"/>
  <sheetViews>
    <sheetView showGridLines="0" view="pageLayout" topLeftCell="A10" zoomScaleNormal="95" workbookViewId="0"/>
  </sheetViews>
  <sheetFormatPr baseColWidth="10" defaultColWidth="9.140625" defaultRowHeight="24" customHeight="1" x14ac:dyDescent="0.25"/>
  <cols>
    <col min="1" max="1" width="2.85546875" customWidth="1"/>
    <col min="2" max="2" width="38.140625" customWidth="1"/>
    <col min="3" max="3" width="31.140625" customWidth="1"/>
    <col min="4" max="4" width="24.28515625" customWidth="1"/>
    <col min="5" max="5" width="0.5703125" customWidth="1"/>
    <col min="6" max="6" width="10.42578125" bestFit="1" customWidth="1"/>
    <col min="7" max="7" width="20.28515625" customWidth="1"/>
    <col min="8" max="8" width="14.28515625" customWidth="1"/>
    <col min="9" max="9" width="19.85546875" customWidth="1"/>
    <col min="10" max="10" width="22.140625" customWidth="1"/>
    <col min="11" max="11" width="14.28515625" customWidth="1"/>
    <col min="12" max="12" width="13.7109375" customWidth="1"/>
    <col min="13" max="13" width="16.85546875" customWidth="1"/>
    <col min="14" max="14" width="24.28515625" customWidth="1"/>
  </cols>
  <sheetData>
    <row r="1" spans="2:13" ht="32.25" customHeight="1" x14ac:dyDescent="0.25">
      <c r="B1" s="871" t="s">
        <v>652</v>
      </c>
      <c r="C1" s="871"/>
      <c r="D1" s="871"/>
      <c r="E1" s="871"/>
      <c r="F1" s="871"/>
      <c r="G1" s="871"/>
      <c r="H1" s="871"/>
      <c r="I1" s="871"/>
    </row>
    <row r="2" spans="2:13" ht="3.75" customHeight="1" x14ac:dyDescent="0.7">
      <c r="B2" s="1"/>
      <c r="C2" s="1"/>
    </row>
    <row r="3" spans="2:13" ht="20.100000000000001" customHeight="1" x14ac:dyDescent="0.3">
      <c r="B3" s="145" t="s">
        <v>49</v>
      </c>
      <c r="C3" s="142" t="s">
        <v>50</v>
      </c>
      <c r="D3" s="228" t="s">
        <v>51</v>
      </c>
      <c r="E3" s="229" t="s">
        <v>52</v>
      </c>
      <c r="F3" s="230" t="s">
        <v>74</v>
      </c>
      <c r="G3" s="847" t="s">
        <v>50</v>
      </c>
      <c r="H3" s="847"/>
      <c r="I3" s="847"/>
    </row>
    <row r="4" spans="2:13" ht="20.100000000000001" customHeight="1" x14ac:dyDescent="0.25">
      <c r="B4" s="145" t="s">
        <v>53</v>
      </c>
      <c r="C4" s="231"/>
      <c r="D4" s="228" t="str">
        <f>[3]Sommaire!D4</f>
        <v>Sélectionner</v>
      </c>
      <c r="E4" s="232"/>
      <c r="F4" s="848" t="s">
        <v>54</v>
      </c>
      <c r="G4" s="849"/>
      <c r="H4" s="850"/>
      <c r="I4" s="851"/>
    </row>
    <row r="5" spans="2:13" ht="20.100000000000001" customHeight="1" x14ac:dyDescent="0.25">
      <c r="B5" s="145" t="s">
        <v>55</v>
      </c>
      <c r="C5" s="231"/>
      <c r="D5" s="233"/>
      <c r="E5" s="229"/>
      <c r="F5" s="848"/>
      <c r="G5" s="852"/>
      <c r="H5" s="853"/>
      <c r="I5" s="854"/>
    </row>
    <row r="6" spans="2:13" ht="20.100000000000001" customHeight="1" x14ac:dyDescent="0.3">
      <c r="B6" s="147" t="s">
        <v>56</v>
      </c>
      <c r="C6" s="234"/>
      <c r="D6" s="149"/>
      <c r="E6" s="150" t="s">
        <v>90</v>
      </c>
      <c r="F6" s="848"/>
      <c r="G6" s="855"/>
      <c r="H6" s="856"/>
      <c r="I6" s="857"/>
    </row>
    <row r="7" spans="2:13" ht="6" customHeight="1" x14ac:dyDescent="0.25">
      <c r="B7" s="152"/>
      <c r="C7" s="152"/>
    </row>
    <row r="8" spans="2:13" ht="15" customHeight="1" x14ac:dyDescent="0.25">
      <c r="B8" s="152"/>
      <c r="C8" s="152"/>
      <c r="D8" s="872" t="s">
        <v>602</v>
      </c>
      <c r="E8" s="873"/>
      <c r="F8" s="873"/>
      <c r="G8" s="873"/>
      <c r="H8" s="873"/>
      <c r="I8" s="860"/>
      <c r="J8" s="625"/>
    </row>
    <row r="9" spans="2:13" ht="24.75" customHeight="1" x14ac:dyDescent="0.25">
      <c r="B9" s="472" t="s">
        <v>91</v>
      </c>
      <c r="C9" s="473" t="s">
        <v>76</v>
      </c>
      <c r="D9" s="270" t="s">
        <v>77</v>
      </c>
      <c r="F9" s="879" t="s">
        <v>615</v>
      </c>
      <c r="G9" s="880"/>
      <c r="H9" s="881"/>
      <c r="I9" s="650"/>
      <c r="J9" s="629"/>
    </row>
    <row r="10" spans="2:13" ht="27.75" customHeight="1" x14ac:dyDescent="0.25">
      <c r="B10" s="621" t="s">
        <v>79</v>
      </c>
      <c r="C10" s="620" t="s">
        <v>79</v>
      </c>
      <c r="D10" s="620" t="s">
        <v>79</v>
      </c>
      <c r="F10" s="883" t="s">
        <v>65</v>
      </c>
      <c r="G10" s="884"/>
      <c r="H10" s="885"/>
      <c r="I10" s="269"/>
      <c r="J10" s="629"/>
    </row>
    <row r="11" spans="2:13" ht="42" customHeight="1" x14ac:dyDescent="0.25">
      <c r="B11" s="236" t="s">
        <v>79</v>
      </c>
      <c r="C11" s="169" t="s">
        <v>79</v>
      </c>
      <c r="D11" s="169" t="s">
        <v>79</v>
      </c>
      <c r="F11" s="882" t="s">
        <v>92</v>
      </c>
      <c r="G11" s="882"/>
      <c r="H11" s="882"/>
      <c r="I11" s="223"/>
    </row>
    <row r="12" spans="2:13" ht="24" customHeight="1" x14ac:dyDescent="0.25">
      <c r="B12" s="475" t="s">
        <v>81</v>
      </c>
      <c r="C12" s="476" t="s">
        <v>79</v>
      </c>
    </row>
    <row r="13" spans="2:13" ht="8.25" customHeight="1" x14ac:dyDescent="0.25">
      <c r="B13" s="239"/>
      <c r="C13" s="240"/>
    </row>
    <row r="14" spans="2:13" ht="24" customHeight="1" x14ac:dyDescent="0.25">
      <c r="B14" s="839" t="s">
        <v>93</v>
      </c>
      <c r="C14" s="839"/>
      <c r="D14" s="474" t="s">
        <v>83</v>
      </c>
      <c r="E14" s="268"/>
      <c r="F14" s="886" t="s">
        <v>603</v>
      </c>
      <c r="G14" s="886"/>
      <c r="H14" s="886"/>
      <c r="I14" s="241" t="s">
        <v>83</v>
      </c>
    </row>
    <row r="15" spans="2:13" ht="15.75" customHeight="1" x14ac:dyDescent="0.25">
      <c r="B15" s="242" t="s">
        <v>94</v>
      </c>
      <c r="C15" s="243"/>
      <c r="D15" s="887"/>
      <c r="F15" s="890" t="s">
        <v>95</v>
      </c>
      <c r="G15" s="891"/>
      <c r="H15" s="244"/>
      <c r="I15" s="887"/>
      <c r="M15" s="267"/>
    </row>
    <row r="16" spans="2:13" ht="14.25" customHeight="1" x14ac:dyDescent="0.25">
      <c r="B16" s="245" t="s">
        <v>647</v>
      </c>
      <c r="C16" s="366"/>
      <c r="D16" s="888"/>
      <c r="F16" s="897" t="s">
        <v>614</v>
      </c>
      <c r="G16" s="898"/>
      <c r="H16" s="480"/>
      <c r="I16" s="888"/>
    </row>
    <row r="17" spans="1:14" ht="14.25" customHeight="1" x14ac:dyDescent="0.25">
      <c r="B17" s="475" t="s">
        <v>95</v>
      </c>
      <c r="C17" s="464"/>
      <c r="D17" s="889"/>
      <c r="F17" s="865" t="s">
        <v>96</v>
      </c>
      <c r="G17" s="866"/>
      <c r="H17" s="247"/>
      <c r="I17" s="889"/>
    </row>
    <row r="18" spans="1:14" ht="13.5" customHeight="1" x14ac:dyDescent="0.25">
      <c r="H18" s="867"/>
      <c r="I18" s="867"/>
      <c r="J18" s="248"/>
      <c r="K18" s="861"/>
      <c r="L18" s="861"/>
      <c r="M18" s="861"/>
      <c r="N18" s="249"/>
    </row>
    <row r="19" spans="1:14" ht="20.100000000000001" customHeight="1" x14ac:dyDescent="0.25">
      <c r="B19" s="892" t="s">
        <v>97</v>
      </c>
      <c r="C19" s="893"/>
      <c r="D19" s="893"/>
      <c r="E19" s="893"/>
      <c r="F19" s="893"/>
      <c r="G19" s="893"/>
      <c r="H19" s="893"/>
      <c r="I19" s="893"/>
      <c r="J19" s="862"/>
      <c r="K19" s="863"/>
      <c r="L19" s="863"/>
      <c r="M19" s="263"/>
    </row>
    <row r="20" spans="1:14" ht="32.25" customHeight="1" x14ac:dyDescent="0.25">
      <c r="B20" s="894" t="s">
        <v>558</v>
      </c>
      <c r="C20" s="895"/>
      <c r="D20" s="895"/>
      <c r="E20" s="895"/>
      <c r="F20" s="895"/>
      <c r="G20" s="895"/>
      <c r="H20" s="895"/>
      <c r="I20" s="896"/>
      <c r="J20" s="862"/>
      <c r="K20" s="864"/>
      <c r="L20" s="864"/>
      <c r="M20" s="263"/>
    </row>
    <row r="21" spans="1:14" ht="21" customHeight="1" x14ac:dyDescent="0.25">
      <c r="B21" s="266" t="s">
        <v>98</v>
      </c>
      <c r="C21" s="265" t="s">
        <v>50</v>
      </c>
      <c r="D21" s="868" t="s">
        <v>99</v>
      </c>
      <c r="E21" s="869"/>
      <c r="F21" s="869"/>
      <c r="G21" s="869"/>
      <c r="H21" s="870"/>
      <c r="I21" s="264"/>
      <c r="J21" s="862"/>
      <c r="K21" s="861"/>
      <c r="L21" s="861"/>
      <c r="M21" s="263"/>
    </row>
    <row r="22" spans="1:14" ht="24" customHeight="1" x14ac:dyDescent="0.25">
      <c r="B22" s="262" t="s">
        <v>100</v>
      </c>
      <c r="C22" s="111"/>
      <c r="D22" s="261" t="s">
        <v>101</v>
      </c>
      <c r="E22" s="111"/>
      <c r="F22" s="111"/>
      <c r="G22" s="261" t="s">
        <v>102</v>
      </c>
      <c r="H22" s="111"/>
      <c r="I22" s="137"/>
    </row>
    <row r="23" spans="1:14" ht="24" customHeight="1" x14ac:dyDescent="0.25">
      <c r="B23" s="708"/>
      <c r="C23" s="111"/>
      <c r="D23" s="259"/>
      <c r="E23" s="111"/>
      <c r="F23" s="111"/>
      <c r="G23" s="901"/>
      <c r="H23" s="902"/>
      <c r="I23" s="137"/>
    </row>
    <row r="24" spans="1:14" ht="11.45" customHeight="1" x14ac:dyDescent="0.25">
      <c r="B24" s="258"/>
      <c r="C24" s="257"/>
      <c r="D24" s="257"/>
      <c r="E24" s="257"/>
      <c r="F24" s="257"/>
      <c r="G24" s="257"/>
      <c r="H24" s="257"/>
      <c r="I24" s="256"/>
    </row>
    <row r="25" spans="1:14" ht="4.5" customHeight="1" x14ac:dyDescent="0.25"/>
    <row r="26" spans="1:14" ht="16.5" customHeight="1" x14ac:dyDescent="0.25">
      <c r="B26" s="892" t="s">
        <v>609</v>
      </c>
      <c r="C26" s="899"/>
      <c r="D26" s="899"/>
      <c r="E26" s="899"/>
      <c r="F26" s="899"/>
      <c r="G26" s="899"/>
      <c r="H26" s="899"/>
      <c r="I26" s="900"/>
    </row>
    <row r="27" spans="1:14" ht="2.25" customHeight="1" x14ac:dyDescent="0.25">
      <c r="B27" s="136"/>
      <c r="C27" s="510"/>
      <c r="D27" s="510"/>
      <c r="E27" s="510"/>
      <c r="F27" s="510"/>
      <c r="G27" s="510"/>
      <c r="H27" s="510"/>
      <c r="I27" s="137"/>
    </row>
    <row r="28" spans="1:14" ht="24" customHeight="1" x14ac:dyDescent="0.25">
      <c r="B28" s="638" t="s">
        <v>624</v>
      </c>
      <c r="C28" s="639"/>
      <c r="D28" s="640" t="s">
        <v>88</v>
      </c>
      <c r="E28" s="522"/>
      <c r="F28" s="641"/>
      <c r="G28" s="643" t="s">
        <v>89</v>
      </c>
      <c r="H28" s="874"/>
      <c r="I28" s="875"/>
    </row>
    <row r="29" spans="1:14" ht="24" customHeight="1" x14ac:dyDescent="0.25">
      <c r="A29" s="251"/>
      <c r="B29" s="638" t="s">
        <v>613</v>
      </c>
      <c r="C29" s="639"/>
      <c r="D29" s="640" t="s">
        <v>607</v>
      </c>
      <c r="E29" s="522"/>
      <c r="F29" s="642"/>
      <c r="G29" s="644" t="s">
        <v>89</v>
      </c>
      <c r="H29" s="874"/>
      <c r="I29" s="875"/>
    </row>
    <row r="30" spans="1:14" ht="24" customHeight="1" x14ac:dyDescent="0.25">
      <c r="A30" s="251"/>
      <c r="B30" s="876" t="s">
        <v>611</v>
      </c>
      <c r="C30" s="877"/>
      <c r="D30" s="877"/>
      <c r="E30" s="877"/>
      <c r="F30" s="877"/>
      <c r="G30" s="877"/>
      <c r="H30" s="877"/>
      <c r="I30" s="878"/>
    </row>
    <row r="31" spans="1:14" ht="24" customHeight="1" x14ac:dyDescent="0.25">
      <c r="A31" s="251"/>
      <c r="B31" s="649"/>
      <c r="C31" s="645" t="s">
        <v>608</v>
      </c>
      <c r="D31" s="716"/>
      <c r="E31" s="253"/>
      <c r="F31" s="255" t="s">
        <v>88</v>
      </c>
      <c r="G31" s="647"/>
      <c r="H31" s="255" t="s">
        <v>89</v>
      </c>
      <c r="I31" s="648"/>
    </row>
    <row r="32" spans="1:14" ht="8.4499999999999993" customHeight="1" x14ac:dyDescent="0.25">
      <c r="B32" s="212"/>
      <c r="C32" s="111"/>
      <c r="D32" s="111"/>
      <c r="E32" s="111"/>
      <c r="F32" s="111"/>
      <c r="G32" s="111"/>
      <c r="H32" s="111"/>
      <c r="I32" s="111"/>
    </row>
    <row r="33" spans="2:9" ht="7.5" customHeight="1" x14ac:dyDescent="0.25">
      <c r="B33" s="213"/>
      <c r="C33" s="213"/>
      <c r="D33" s="213"/>
      <c r="E33" s="213"/>
      <c r="F33" s="213"/>
      <c r="G33" s="213"/>
      <c r="H33" s="213"/>
      <c r="I33" s="213"/>
    </row>
    <row r="34" spans="2:9" ht="14.45" customHeight="1" x14ac:dyDescent="0.25">
      <c r="B34" s="111" t="s">
        <v>660</v>
      </c>
      <c r="C34" s="111"/>
      <c r="D34" s="111"/>
      <c r="E34" s="111"/>
      <c r="F34" s="111"/>
      <c r="G34" s="111"/>
      <c r="H34" s="111"/>
      <c r="I34" s="111"/>
    </row>
    <row r="35" spans="2:9" ht="18.75" customHeight="1" x14ac:dyDescent="0.25">
      <c r="B35" s="215" t="s">
        <v>597</v>
      </c>
      <c r="C35" s="111"/>
      <c r="D35" s="111"/>
      <c r="E35" s="111"/>
      <c r="F35" s="111"/>
      <c r="G35" s="111"/>
      <c r="H35" s="111"/>
      <c r="I35" s="111"/>
    </row>
  </sheetData>
  <mergeCells count="29">
    <mergeCell ref="H28:I28"/>
    <mergeCell ref="H29:I29"/>
    <mergeCell ref="B30:I30"/>
    <mergeCell ref="F9:H9"/>
    <mergeCell ref="F11:H11"/>
    <mergeCell ref="F10:H10"/>
    <mergeCell ref="B14:C14"/>
    <mergeCell ref="F14:H14"/>
    <mergeCell ref="D15:D17"/>
    <mergeCell ref="F15:G15"/>
    <mergeCell ref="B19:I19"/>
    <mergeCell ref="B20:I20"/>
    <mergeCell ref="I15:I17"/>
    <mergeCell ref="F16:G16"/>
    <mergeCell ref="B26:I26"/>
    <mergeCell ref="G23:H23"/>
    <mergeCell ref="B1:I1"/>
    <mergeCell ref="G3:I3"/>
    <mergeCell ref="F4:F6"/>
    <mergeCell ref="G4:I6"/>
    <mergeCell ref="D8:I8"/>
    <mergeCell ref="K18:M18"/>
    <mergeCell ref="J19:J21"/>
    <mergeCell ref="K19:L19"/>
    <mergeCell ref="K20:L20"/>
    <mergeCell ref="F17:G17"/>
    <mergeCell ref="H18:I18"/>
    <mergeCell ref="D21:H21"/>
    <mergeCell ref="K21:L21"/>
  </mergeCells>
  <conditionalFormatting sqref="C15:C17 C13">
    <cfRule type="expression" dxfId="141" priority="3" stopIfTrue="1">
      <formula>C13&lt;0</formula>
    </cfRule>
  </conditionalFormatting>
  <conditionalFormatting sqref="M19:M21 J18:K18 K19:K21">
    <cfRule type="expression" dxfId="140" priority="2" stopIfTrue="1">
      <formula>J18&lt;0</formula>
    </cfRule>
  </conditionalFormatting>
  <conditionalFormatting sqref="H15:H17 F14:F17">
    <cfRule type="expression" dxfId="139" priority="1" stopIfTrue="1">
      <formula>F14&lt;0</formula>
    </cfRule>
  </conditionalFormatting>
  <dataValidations count="5">
    <dataValidation type="list" allowBlank="1" showInputMessage="1" showErrorMessage="1" sqref="C21" xr:uid="{9A81EBCC-C95E-4723-B32D-39768BAFE711}">
      <formula1>"Sélectionner, Oui,Non"</formula1>
    </dataValidation>
    <dataValidation type="list" allowBlank="1" showInputMessage="1" showErrorMessage="1" sqref="C3" xr:uid="{65891FC2-F74F-4C06-856C-6818217237E6}">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showInputMessage="1" showErrorMessage="1" sqref="C12 C10:D11" xr:uid="{D8F21812-12AD-4C54-899D-028778401E07}">
      <formula1>"Non applicable"</formula1>
    </dataValidation>
    <dataValidation type="list" allowBlank="1" showInputMessage="1" showErrorMessage="1" sqref="G3:I3" xr:uid="{D0AB7B85-6D3C-441C-83FB-13EB2CF82480}">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B021F775-4068-47DE-8386-98398F6ED2D1}">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03B0-5FF0-4CEE-80FD-97705CC3BD47}">
  <sheetPr codeName="Feuil7">
    <tabColor theme="4"/>
    <pageSetUpPr autoPageBreaks="0" fitToPage="1"/>
  </sheetPr>
  <dimension ref="A1:N36"/>
  <sheetViews>
    <sheetView showGridLines="0" view="pageLayout" topLeftCell="A13" zoomScaleNormal="100" workbookViewId="0">
      <selection activeCell="I16" sqref="I16:I18"/>
    </sheetView>
  </sheetViews>
  <sheetFormatPr baseColWidth="10" defaultColWidth="9.140625" defaultRowHeight="24" customHeight="1" x14ac:dyDescent="0.25"/>
  <cols>
    <col min="1" max="1" width="2.85546875" customWidth="1"/>
    <col min="2" max="2" width="37.85546875" customWidth="1"/>
    <col min="3" max="3" width="30.85546875" customWidth="1"/>
    <col min="4" max="4" width="24.28515625" customWidth="1"/>
    <col min="5" max="5" width="0.5703125" customWidth="1"/>
    <col min="6" max="6" width="17.28515625" customWidth="1"/>
    <col min="7" max="7" width="20.28515625" customWidth="1"/>
    <col min="8" max="8" width="18.42578125" customWidth="1"/>
    <col min="9" max="9" width="18.140625" customWidth="1"/>
    <col min="10" max="10" width="17.28515625" customWidth="1"/>
    <col min="11" max="11" width="14.28515625" customWidth="1"/>
    <col min="12" max="12" width="13.7109375" customWidth="1"/>
    <col min="13" max="13" width="16.85546875" customWidth="1"/>
    <col min="14" max="14" width="24.28515625" customWidth="1"/>
  </cols>
  <sheetData>
    <row r="1" spans="2:11" ht="32.25" customHeight="1" x14ac:dyDescent="0.25">
      <c r="B1" s="438" t="s">
        <v>644</v>
      </c>
      <c r="C1" s="431" t="s">
        <v>50</v>
      </c>
      <c r="D1" s="138"/>
      <c r="E1" s="138"/>
      <c r="F1" s="138"/>
      <c r="G1" s="432" t="s">
        <v>103</v>
      </c>
      <c r="H1" s="903" t="s">
        <v>50</v>
      </c>
      <c r="I1" s="903"/>
      <c r="J1" s="748"/>
      <c r="K1" s="748"/>
    </row>
    <row r="2" spans="2:11" ht="3.75" customHeight="1" x14ac:dyDescent="0.7">
      <c r="B2" s="1"/>
      <c r="C2" s="1"/>
      <c r="J2" s="748"/>
      <c r="K2" s="748"/>
    </row>
    <row r="3" spans="2:11" ht="20.100000000000001" customHeight="1" x14ac:dyDescent="0.3">
      <c r="B3" s="145" t="s">
        <v>49</v>
      </c>
      <c r="C3" s="142" t="s">
        <v>50</v>
      </c>
      <c r="D3" s="228" t="s">
        <v>51</v>
      </c>
      <c r="E3" s="229"/>
      <c r="F3" s="230" t="s">
        <v>74</v>
      </c>
      <c r="G3" s="904" t="s">
        <v>50</v>
      </c>
      <c r="H3" s="904"/>
      <c r="I3" s="904"/>
      <c r="J3" s="748"/>
      <c r="K3" s="748"/>
    </row>
    <row r="4" spans="2:11" ht="20.100000000000001" customHeight="1" x14ac:dyDescent="0.25">
      <c r="B4" s="145" t="s">
        <v>53</v>
      </c>
      <c r="C4" s="353"/>
      <c r="D4" s="351" t="s">
        <v>50</v>
      </c>
      <c r="E4" s="232"/>
      <c r="F4" s="848" t="s">
        <v>54</v>
      </c>
      <c r="G4" s="849"/>
      <c r="H4" s="850"/>
      <c r="I4" s="851"/>
      <c r="J4" s="748"/>
      <c r="K4" s="748"/>
    </row>
    <row r="5" spans="2:11" ht="20.100000000000001" customHeight="1" x14ac:dyDescent="0.25">
      <c r="B5" s="145" t="s">
        <v>55</v>
      </c>
      <c r="C5" s="353"/>
      <c r="D5" s="233"/>
      <c r="E5" s="229"/>
      <c r="F5" s="848"/>
      <c r="G5" s="852"/>
      <c r="H5" s="853"/>
      <c r="I5" s="854"/>
      <c r="J5" s="748"/>
      <c r="K5" s="748"/>
    </row>
    <row r="6" spans="2:11" ht="20.100000000000001" customHeight="1" x14ac:dyDescent="0.3">
      <c r="B6" s="147" t="s">
        <v>56</v>
      </c>
      <c r="C6" s="354"/>
      <c r="D6" s="149"/>
      <c r="E6" s="150"/>
      <c r="F6" s="848"/>
      <c r="G6" s="855"/>
      <c r="H6" s="856"/>
      <c r="I6" s="857"/>
      <c r="J6" s="748"/>
      <c r="K6" s="748"/>
    </row>
    <row r="7" spans="2:11" ht="6" customHeight="1" x14ac:dyDescent="0.25">
      <c r="B7" s="152"/>
      <c r="C7" s="152"/>
    </row>
    <row r="8" spans="2:11" ht="12" customHeight="1" x14ac:dyDescent="0.25">
      <c r="B8" s="152"/>
      <c r="C8" s="152"/>
      <c r="D8" s="858" t="s">
        <v>601</v>
      </c>
      <c r="E8" s="859"/>
      <c r="F8" s="859"/>
      <c r="G8" s="859"/>
      <c r="H8" s="859"/>
      <c r="I8" s="860"/>
      <c r="J8" s="628"/>
    </row>
    <row r="9" spans="2:11" ht="22.5" customHeight="1" x14ac:dyDescent="0.25">
      <c r="B9" s="472" t="s">
        <v>104</v>
      </c>
      <c r="C9" s="473" t="s">
        <v>105</v>
      </c>
      <c r="D9" s="235" t="s">
        <v>77</v>
      </c>
      <c r="E9" s="111"/>
      <c r="F9" s="905" t="s">
        <v>617</v>
      </c>
      <c r="G9" s="905"/>
      <c r="H9" s="905"/>
      <c r="I9" s="652"/>
      <c r="J9" s="221"/>
    </row>
    <row r="10" spans="2:11" ht="22.5" customHeight="1" x14ac:dyDescent="0.25">
      <c r="B10" s="621" t="s">
        <v>106</v>
      </c>
      <c r="C10" s="237"/>
      <c r="D10" s="620" t="s">
        <v>50</v>
      </c>
      <c r="E10" s="111"/>
      <c r="F10" s="910" t="s">
        <v>65</v>
      </c>
      <c r="G10" s="911"/>
      <c r="H10" s="912"/>
      <c r="I10" s="279"/>
      <c r="J10" s="627"/>
    </row>
    <row r="11" spans="2:11" ht="24" customHeight="1" x14ac:dyDescent="0.25">
      <c r="B11" s="621" t="s">
        <v>108</v>
      </c>
      <c r="C11" s="274"/>
      <c r="D11" s="620" t="s">
        <v>50</v>
      </c>
      <c r="E11" s="111"/>
      <c r="F11" s="906" t="s">
        <v>107</v>
      </c>
      <c r="G11" s="906"/>
      <c r="H11" s="906"/>
      <c r="I11" s="311"/>
    </row>
    <row r="12" spans="2:11" ht="20.25" customHeight="1" x14ac:dyDescent="0.25">
      <c r="B12" s="236"/>
      <c r="C12" s="274"/>
      <c r="D12" s="169"/>
      <c r="E12" s="111"/>
      <c r="F12" s="907" t="s">
        <v>548</v>
      </c>
      <c r="G12" s="908"/>
      <c r="H12" s="908"/>
      <c r="I12" s="909"/>
    </row>
    <row r="13" spans="2:11" ht="24" customHeight="1" x14ac:dyDescent="0.25">
      <c r="B13" s="477" t="s">
        <v>109</v>
      </c>
      <c r="C13" s="464">
        <f>SUM(TableauChiffreAffaires3[[Montant                                                 ]])</f>
        <v>0</v>
      </c>
      <c r="D13" s="111"/>
      <c r="E13" s="111"/>
      <c r="F13" s="832"/>
      <c r="G13" s="830"/>
      <c r="H13" s="830"/>
      <c r="I13" s="831"/>
    </row>
    <row r="14" spans="2:11" ht="8.25" customHeight="1" x14ac:dyDescent="0.25">
      <c r="B14" s="273"/>
      <c r="C14" s="272"/>
      <c r="D14" s="111"/>
      <c r="E14" s="111"/>
      <c r="F14" s="433"/>
      <c r="G14" s="433"/>
      <c r="H14" s="433"/>
      <c r="I14" s="433"/>
    </row>
    <row r="15" spans="2:11" ht="24" customHeight="1" x14ac:dyDescent="0.25">
      <c r="B15" s="839" t="s">
        <v>93</v>
      </c>
      <c r="C15" s="839"/>
      <c r="D15" s="474" t="s">
        <v>83</v>
      </c>
      <c r="E15" s="115"/>
      <c r="F15" s="886" t="s">
        <v>603</v>
      </c>
      <c r="G15" s="886"/>
      <c r="H15" s="886"/>
      <c r="I15" s="241" t="s">
        <v>83</v>
      </c>
    </row>
    <row r="16" spans="2:11" ht="25.5" customHeight="1" x14ac:dyDescent="0.25">
      <c r="B16" s="434" t="s">
        <v>110</v>
      </c>
      <c r="C16" s="243"/>
      <c r="D16" s="887"/>
      <c r="E16" s="111"/>
      <c r="F16" s="890" t="s">
        <v>95</v>
      </c>
      <c r="G16" s="891"/>
      <c r="H16" s="427"/>
      <c r="I16" s="887"/>
    </row>
    <row r="17" spans="1:14" ht="14.25" customHeight="1" x14ac:dyDescent="0.25">
      <c r="B17" s="245" t="s">
        <v>556</v>
      </c>
      <c r="C17" s="482"/>
      <c r="D17" s="888"/>
      <c r="E17" s="111"/>
      <c r="F17" s="897" t="s">
        <v>614</v>
      </c>
      <c r="G17" s="898"/>
      <c r="H17" s="483"/>
      <c r="I17" s="888"/>
    </row>
    <row r="18" spans="1:14" ht="14.25" customHeight="1" x14ac:dyDescent="0.25">
      <c r="B18" s="475" t="s">
        <v>95</v>
      </c>
      <c r="C18" s="464"/>
      <c r="D18" s="889"/>
      <c r="E18" s="111"/>
      <c r="F18" s="865" t="s">
        <v>96</v>
      </c>
      <c r="G18" s="866"/>
      <c r="H18" s="428"/>
      <c r="I18" s="889"/>
    </row>
    <row r="19" spans="1:14" ht="13.5" customHeight="1" x14ac:dyDescent="0.25">
      <c r="B19" s="111"/>
      <c r="C19" s="111"/>
      <c r="D19" s="111"/>
      <c r="E19" s="111"/>
      <c r="F19" s="111"/>
      <c r="G19" s="111"/>
      <c r="H19" s="914"/>
      <c r="I19" s="914"/>
      <c r="J19" s="248"/>
      <c r="K19" s="861"/>
      <c r="L19" s="861"/>
      <c r="M19" s="861"/>
      <c r="N19" s="249"/>
    </row>
    <row r="20" spans="1:14" ht="20.100000000000001" customHeight="1" x14ac:dyDescent="0.25">
      <c r="B20" s="892" t="s">
        <v>97</v>
      </c>
      <c r="C20" s="893"/>
      <c r="D20" s="893"/>
      <c r="E20" s="893"/>
      <c r="F20" s="893"/>
      <c r="G20" s="893"/>
      <c r="H20" s="893"/>
      <c r="I20" s="893"/>
      <c r="J20" s="862"/>
      <c r="K20" s="863"/>
      <c r="L20" s="863"/>
      <c r="M20" s="429"/>
    </row>
    <row r="21" spans="1:14" ht="32.25" customHeight="1" x14ac:dyDescent="0.25">
      <c r="B21" s="894" t="s">
        <v>559</v>
      </c>
      <c r="C21" s="895"/>
      <c r="D21" s="895"/>
      <c r="E21" s="895"/>
      <c r="F21" s="895"/>
      <c r="G21" s="895"/>
      <c r="H21" s="895"/>
      <c r="I21" s="896"/>
      <c r="J21" s="862"/>
      <c r="K21" s="864"/>
      <c r="L21" s="864"/>
      <c r="M21" s="429"/>
    </row>
    <row r="22" spans="1:14" ht="27" customHeight="1" x14ac:dyDescent="0.25">
      <c r="B22" s="435" t="s">
        <v>111</v>
      </c>
      <c r="C22" s="265" t="s">
        <v>50</v>
      </c>
      <c r="D22" s="868" t="s">
        <v>99</v>
      </c>
      <c r="E22" s="869"/>
      <c r="F22" s="869"/>
      <c r="G22" s="869"/>
      <c r="H22" s="870"/>
      <c r="I22" s="436"/>
      <c r="J22" s="862"/>
      <c r="K22" s="861"/>
      <c r="L22" s="861"/>
      <c r="M22" s="429"/>
    </row>
    <row r="23" spans="1:14" ht="24" customHeight="1" x14ac:dyDescent="0.25">
      <c r="B23" s="262" t="s">
        <v>100</v>
      </c>
      <c r="C23" s="111"/>
      <c r="D23" s="454" t="s">
        <v>101</v>
      </c>
      <c r="E23" s="111"/>
      <c r="F23" s="111"/>
      <c r="G23" s="454" t="s">
        <v>102</v>
      </c>
      <c r="H23" s="111"/>
      <c r="I23" s="309"/>
    </row>
    <row r="24" spans="1:14" ht="24" customHeight="1" x14ac:dyDescent="0.25">
      <c r="B24" s="708"/>
      <c r="C24" s="111"/>
      <c r="D24" s="709"/>
      <c r="E24" s="111"/>
      <c r="F24" s="111"/>
      <c r="G24" s="913"/>
      <c r="H24" s="913"/>
      <c r="I24" s="309"/>
    </row>
    <row r="25" spans="1:14" ht="11.45" customHeight="1" x14ac:dyDescent="0.25">
      <c r="B25" s="252"/>
      <c r="C25" s="253"/>
      <c r="D25" s="253"/>
      <c r="E25" s="253"/>
      <c r="F25" s="253"/>
      <c r="G25" s="253"/>
      <c r="H25" s="253"/>
      <c r="I25" s="437"/>
    </row>
    <row r="26" spans="1:14" ht="4.5" customHeight="1" x14ac:dyDescent="0.25">
      <c r="B26" s="111"/>
      <c r="C26" s="111"/>
      <c r="D26" s="111"/>
      <c r="E26" s="111"/>
      <c r="F26" s="111"/>
      <c r="G26" s="111"/>
      <c r="H26" s="111"/>
      <c r="I26" s="111"/>
    </row>
    <row r="27" spans="1:14" ht="16.5" customHeight="1" x14ac:dyDescent="0.25">
      <c r="B27" s="892" t="s">
        <v>609</v>
      </c>
      <c r="C27" s="899"/>
      <c r="D27" s="899"/>
      <c r="E27" s="899"/>
      <c r="F27" s="899"/>
      <c r="G27" s="899"/>
      <c r="H27" s="899"/>
      <c r="I27" s="900"/>
    </row>
    <row r="28" spans="1:14" ht="2.25" customHeight="1" x14ac:dyDescent="0.25">
      <c r="B28" s="136"/>
      <c r="C28" s="510"/>
      <c r="D28" s="510"/>
      <c r="E28" s="510"/>
      <c r="F28" s="510"/>
      <c r="G28" s="510"/>
      <c r="H28" s="510"/>
      <c r="I28" s="137"/>
    </row>
    <row r="29" spans="1:14" ht="24" customHeight="1" x14ac:dyDescent="0.25">
      <c r="B29" s="638" t="s">
        <v>624</v>
      </c>
      <c r="C29" s="639"/>
      <c r="D29" s="640" t="s">
        <v>88</v>
      </c>
      <c r="E29" s="522"/>
      <c r="F29" s="641"/>
      <c r="G29" s="643" t="s">
        <v>89</v>
      </c>
      <c r="H29" s="874"/>
      <c r="I29" s="875"/>
    </row>
    <row r="30" spans="1:14" ht="24" customHeight="1" x14ac:dyDescent="0.25">
      <c r="A30" s="251"/>
      <c r="B30" s="638" t="s">
        <v>613</v>
      </c>
      <c r="C30" s="639"/>
      <c r="D30" s="640" t="s">
        <v>607</v>
      </c>
      <c r="E30" s="522"/>
      <c r="F30" s="642"/>
      <c r="G30" s="644" t="s">
        <v>89</v>
      </c>
      <c r="H30" s="874"/>
      <c r="I30" s="875"/>
    </row>
    <row r="31" spans="1:14" ht="24" customHeight="1" x14ac:dyDescent="0.25">
      <c r="A31" s="251"/>
      <c r="B31" s="876" t="s">
        <v>611</v>
      </c>
      <c r="C31" s="877"/>
      <c r="D31" s="877"/>
      <c r="E31" s="877"/>
      <c r="F31" s="877"/>
      <c r="G31" s="877"/>
      <c r="H31" s="877"/>
      <c r="I31" s="878"/>
    </row>
    <row r="32" spans="1:14" ht="24" customHeight="1" x14ac:dyDescent="0.25">
      <c r="A32" s="251"/>
      <c r="B32" s="649"/>
      <c r="C32" s="645" t="s">
        <v>608</v>
      </c>
      <c r="D32" s="646"/>
      <c r="E32" s="253"/>
      <c r="F32" s="255" t="s">
        <v>88</v>
      </c>
      <c r="G32" s="647"/>
      <c r="H32" s="255" t="s">
        <v>89</v>
      </c>
      <c r="I32" s="648"/>
    </row>
    <row r="33" spans="2:9" ht="8.4499999999999993" customHeight="1" x14ac:dyDescent="0.25">
      <c r="B33" s="212"/>
      <c r="C33" s="111"/>
      <c r="D33" s="111"/>
      <c r="E33" s="111"/>
      <c r="F33" s="111"/>
      <c r="G33" s="111"/>
      <c r="H33" s="111"/>
      <c r="I33" s="111"/>
    </row>
    <row r="34" spans="2:9" ht="7.5" customHeight="1" x14ac:dyDescent="0.25">
      <c r="B34" s="213"/>
      <c r="C34" s="213"/>
      <c r="D34" s="213"/>
      <c r="E34" s="213"/>
      <c r="F34" s="213"/>
      <c r="G34" s="213"/>
      <c r="H34" s="213"/>
      <c r="I34" s="213"/>
    </row>
    <row r="35" spans="2:9" ht="14.45" customHeight="1" x14ac:dyDescent="0.25">
      <c r="B35" s="111" t="s">
        <v>660</v>
      </c>
      <c r="C35" s="111"/>
      <c r="D35" s="111"/>
      <c r="E35" s="111"/>
      <c r="F35" s="111"/>
      <c r="G35" s="111"/>
      <c r="H35" s="111"/>
      <c r="I35" s="111"/>
    </row>
    <row r="36" spans="2:9" ht="18.75" customHeight="1" x14ac:dyDescent="0.25">
      <c r="B36" s="215" t="s">
        <v>597</v>
      </c>
      <c r="C36" s="111"/>
      <c r="D36" s="111"/>
      <c r="E36" s="111"/>
      <c r="F36" s="111"/>
      <c r="G36" s="111"/>
      <c r="H36" s="111"/>
      <c r="I36" s="111"/>
    </row>
  </sheetData>
  <mergeCells count="32">
    <mergeCell ref="K19:M19"/>
    <mergeCell ref="B20:I20"/>
    <mergeCell ref="J20:J22"/>
    <mergeCell ref="K20:L20"/>
    <mergeCell ref="B21:I21"/>
    <mergeCell ref="K21:L21"/>
    <mergeCell ref="D22:H22"/>
    <mergeCell ref="K22:L22"/>
    <mergeCell ref="H19:I19"/>
    <mergeCell ref="H29:I29"/>
    <mergeCell ref="H30:I30"/>
    <mergeCell ref="B31:I31"/>
    <mergeCell ref="D16:D18"/>
    <mergeCell ref="F16:G16"/>
    <mergeCell ref="I16:I18"/>
    <mergeCell ref="F17:G17"/>
    <mergeCell ref="F18:G18"/>
    <mergeCell ref="G24:H24"/>
    <mergeCell ref="B27:I27"/>
    <mergeCell ref="F9:H9"/>
    <mergeCell ref="F11:H11"/>
    <mergeCell ref="F12:I12"/>
    <mergeCell ref="F13:I13"/>
    <mergeCell ref="B15:C15"/>
    <mergeCell ref="F15:H15"/>
    <mergeCell ref="F10:H10"/>
    <mergeCell ref="D8:I8"/>
    <mergeCell ref="H1:I1"/>
    <mergeCell ref="J1:K6"/>
    <mergeCell ref="G3:I3"/>
    <mergeCell ref="F4:F6"/>
    <mergeCell ref="G4:I6"/>
  </mergeCells>
  <conditionalFormatting sqref="C16 C13:C14 C18">
    <cfRule type="expression" dxfId="131" priority="9" stopIfTrue="1">
      <formula>C13&lt;0</formula>
    </cfRule>
  </conditionalFormatting>
  <conditionalFormatting sqref="M20:M22 J19:K19 K20:K22">
    <cfRule type="expression" dxfId="130" priority="8" stopIfTrue="1">
      <formula>J19&lt;0</formula>
    </cfRule>
  </conditionalFormatting>
  <conditionalFormatting sqref="H18 F15:F18">
    <cfRule type="expression" dxfId="129" priority="7" stopIfTrue="1">
      <formula>F15&lt;0</formula>
    </cfRule>
  </conditionalFormatting>
  <dataValidations count="7">
    <dataValidation type="list" allowBlank="1" showInputMessage="1" showErrorMessage="1" sqref="D4" xr:uid="{D23AF687-22AE-4449-B53D-DE38B9E0D2B1}">
      <formula1>"Sélectionner, 2016-2017, 2017-2018, 2018-2019, 2019-2020, 2020-2021, 2021-2022, 2022-2023, 2023-2024, 2024-2025, 2025-2026, 2026-2027, 2027-2028"</formula1>
    </dataValidation>
    <dataValidation type="list" showInputMessage="1" showErrorMessage="1" sqref="D10:D11" xr:uid="{812B6F76-CBA9-4D2B-83C8-81EB16F2DA98}">
      <formula1>"Sélectionner, Vérifié, À vérifier "</formula1>
    </dataValidation>
    <dataValidation type="list" allowBlank="1" showInputMessage="1" showErrorMessage="1" sqref="C1" xr:uid="{13961B49-27EE-432E-B2A4-F3AC8124440A}">
      <formula1>"Sélectionner, DV#T, DV#P"</formula1>
    </dataValidation>
    <dataValidation type="list" allowBlank="1" showInputMessage="1" showErrorMessage="1" sqref="H1" xr:uid="{468EFCFA-260E-45EA-801F-10E5E57F47FD}">
      <formula1>"Sélectionner, Achat de terrain , Achat de propriété"</formula1>
    </dataValidation>
    <dataValidation type="list" allowBlank="1" showInputMessage="1" showErrorMessage="1" sqref="G3:I3" xr:uid="{72E012B1-C408-42DC-9F84-655BCC825FFE}">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22" xr:uid="{0D4B53ED-C661-4DCE-BEC7-2753207038DD}">
      <formula1>"Sélectionner, Oui,Non"</formula1>
    </dataValidation>
    <dataValidation type="list" allowBlank="1" showInputMessage="1" showErrorMessage="1" sqref="C3" xr:uid="{2BE3F88A-0F1D-43F3-8AB5-B274234F45CD}">
      <formula1>"Sélectionner,Construction nouvelle installation,Acquisition d'une propriété,Améliorations locatives, Agrandissement-Pro,Agrandissement-Loc,Réaménagement-Pro,Réaménagement-Loc,Rénovations-Pro,Rénovations-Loc,Acquisition installation louée"</formula1>
    </dataValidation>
  </dataValidations>
  <pageMargins left="0.70866141732283472" right="0.70866141732283472" top="0.74803149606299213" bottom="0.74803149606299213" header="0.31496062992125984" footer="0.31496062992125984"/>
  <pageSetup paperSize="122" scale="52"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A891D-664F-4618-9DC7-E34FBD34ED28}">
  <sheetPr codeName="Feuil8">
    <tabColor theme="4"/>
    <pageSetUpPr autoPageBreaks="0" fitToPage="1"/>
  </sheetPr>
  <dimension ref="A1:N42"/>
  <sheetViews>
    <sheetView showGridLines="0" view="pageLayout" topLeftCell="A22" zoomScaleNormal="100" workbookViewId="0">
      <selection activeCell="B41" sqref="B41"/>
    </sheetView>
  </sheetViews>
  <sheetFormatPr baseColWidth="10" defaultColWidth="9.140625" defaultRowHeight="24" customHeight="1" x14ac:dyDescent="0.25"/>
  <cols>
    <col min="1" max="1" width="2.85546875" customWidth="1"/>
    <col min="2" max="2" width="39.28515625" customWidth="1"/>
    <col min="3" max="3" width="31.5703125" customWidth="1"/>
    <col min="4" max="4" width="24.28515625" customWidth="1"/>
    <col min="5" max="5" width="0.5703125" customWidth="1"/>
    <col min="7" max="7" width="20.28515625" customWidth="1"/>
    <col min="8" max="8" width="18.42578125" customWidth="1"/>
    <col min="9" max="9" width="17.7109375" customWidth="1"/>
    <col min="10" max="10" width="17.42578125" customWidth="1"/>
    <col min="11" max="11" width="14.28515625" customWidth="1"/>
    <col min="12" max="12" width="13.7109375" customWidth="1"/>
    <col min="13" max="13" width="16.85546875" customWidth="1"/>
    <col min="14" max="14" width="24.28515625" customWidth="1"/>
  </cols>
  <sheetData>
    <row r="1" spans="2:11" ht="35.25" customHeight="1" x14ac:dyDescent="0.25">
      <c r="B1" s="871" t="s">
        <v>653</v>
      </c>
      <c r="C1" s="871"/>
      <c r="D1" s="871"/>
      <c r="E1" s="871"/>
      <c r="F1" s="871"/>
      <c r="G1" s="871"/>
      <c r="H1" s="871"/>
      <c r="I1" s="871"/>
    </row>
    <row r="2" spans="2:11" ht="3.75" customHeight="1" x14ac:dyDescent="0.7">
      <c r="B2" s="1"/>
      <c r="C2" s="1"/>
    </row>
    <row r="3" spans="2:11" ht="20.100000000000001" customHeight="1" x14ac:dyDescent="0.3">
      <c r="B3" s="145" t="s">
        <v>49</v>
      </c>
      <c r="C3" s="142" t="s">
        <v>50</v>
      </c>
      <c r="D3" s="228" t="s">
        <v>51</v>
      </c>
      <c r="E3" s="229"/>
      <c r="F3" s="230" t="s">
        <v>74</v>
      </c>
      <c r="G3" s="847" t="s">
        <v>50</v>
      </c>
      <c r="H3" s="847"/>
      <c r="I3" s="847"/>
    </row>
    <row r="4" spans="2:11" ht="20.100000000000001" customHeight="1" x14ac:dyDescent="0.25">
      <c r="B4" s="145" t="s">
        <v>53</v>
      </c>
      <c r="C4" s="231"/>
      <c r="D4" s="228" t="s">
        <v>50</v>
      </c>
      <c r="E4" s="232"/>
      <c r="F4" s="848" t="s">
        <v>54</v>
      </c>
      <c r="G4" s="849"/>
      <c r="H4" s="850"/>
      <c r="I4" s="851"/>
    </row>
    <row r="5" spans="2:11" ht="20.100000000000001" customHeight="1" x14ac:dyDescent="0.25">
      <c r="B5" s="145" t="s">
        <v>55</v>
      </c>
      <c r="C5" s="231"/>
      <c r="D5" s="233"/>
      <c r="E5" s="229"/>
      <c r="F5" s="848"/>
      <c r="G5" s="852"/>
      <c r="H5" s="853"/>
      <c r="I5" s="854"/>
    </row>
    <row r="6" spans="2:11" ht="20.100000000000001" customHeight="1" x14ac:dyDescent="0.3">
      <c r="B6" s="147" t="s">
        <v>56</v>
      </c>
      <c r="C6" s="234"/>
      <c r="D6" s="149"/>
      <c r="E6" s="150"/>
      <c r="F6" s="848"/>
      <c r="G6" s="855"/>
      <c r="H6" s="856"/>
      <c r="I6" s="857"/>
    </row>
    <row r="7" spans="2:11" ht="6" customHeight="1" x14ac:dyDescent="0.25">
      <c r="B7" s="152"/>
      <c r="C7" s="152"/>
    </row>
    <row r="8" spans="2:11" ht="17.25" customHeight="1" x14ac:dyDescent="0.25">
      <c r="B8" s="152"/>
      <c r="C8" s="152"/>
      <c r="D8" s="858" t="s">
        <v>601</v>
      </c>
      <c r="E8" s="859"/>
      <c r="F8" s="859"/>
      <c r="G8" s="859"/>
      <c r="H8" s="859"/>
      <c r="I8" s="860"/>
      <c r="J8" s="625"/>
      <c r="K8" s="623"/>
    </row>
    <row r="9" spans="2:11" ht="35.25" customHeight="1" x14ac:dyDescent="0.25">
      <c r="B9" s="478" t="s">
        <v>112</v>
      </c>
      <c r="C9" s="473" t="s">
        <v>113</v>
      </c>
      <c r="D9" s="280" t="s">
        <v>77</v>
      </c>
      <c r="E9" s="111"/>
      <c r="F9" s="915" t="s">
        <v>618</v>
      </c>
      <c r="G9" s="905"/>
      <c r="H9" s="905"/>
      <c r="I9" s="650"/>
      <c r="J9" s="626"/>
      <c r="K9" s="624"/>
    </row>
    <row r="10" spans="2:11" ht="27" customHeight="1" x14ac:dyDescent="0.25">
      <c r="B10" s="278"/>
      <c r="C10" s="237"/>
      <c r="D10" s="169" t="s">
        <v>50</v>
      </c>
      <c r="E10" s="111"/>
      <c r="F10" s="905" t="s">
        <v>65</v>
      </c>
      <c r="G10" s="905"/>
      <c r="H10" s="905"/>
      <c r="I10" s="237"/>
      <c r="J10" s="226"/>
    </row>
    <row r="11" spans="2:11" ht="39.75" customHeight="1" x14ac:dyDescent="0.25">
      <c r="B11" s="236"/>
      <c r="C11" s="238"/>
      <c r="D11" s="169" t="s">
        <v>50</v>
      </c>
      <c r="E11" s="111"/>
      <c r="F11" s="916" t="s">
        <v>665</v>
      </c>
      <c r="G11" s="916"/>
      <c r="H11" s="916"/>
      <c r="I11" s="237"/>
      <c r="J11" s="226"/>
    </row>
    <row r="12" spans="2:11" ht="24" customHeight="1" x14ac:dyDescent="0.25">
      <c r="B12" s="236"/>
      <c r="C12" s="238"/>
      <c r="D12" s="169" t="s">
        <v>50</v>
      </c>
      <c r="E12" s="111"/>
      <c r="F12" s="917" t="s">
        <v>663</v>
      </c>
      <c r="G12" s="917"/>
      <c r="H12" s="917"/>
      <c r="I12" s="277"/>
      <c r="J12" s="111"/>
    </row>
    <row r="13" spans="2:11" ht="24" customHeight="1" x14ac:dyDescent="0.25">
      <c r="B13" s="236"/>
      <c r="C13" s="238"/>
      <c r="D13" s="169" t="s">
        <v>50</v>
      </c>
      <c r="F13" s="904" t="s">
        <v>114</v>
      </c>
      <c r="G13" s="904"/>
      <c r="H13" s="904"/>
      <c r="I13" s="622"/>
    </row>
    <row r="14" spans="2:11" ht="24" customHeight="1" x14ac:dyDescent="0.25">
      <c r="B14" s="236"/>
      <c r="C14" s="238"/>
      <c r="D14" s="169" t="s">
        <v>50</v>
      </c>
      <c r="F14" s="276"/>
      <c r="G14" s="276"/>
      <c r="H14" s="276"/>
      <c r="I14" s="275"/>
    </row>
    <row r="15" spans="2:11" ht="24" customHeight="1" x14ac:dyDescent="0.25">
      <c r="B15" s="236"/>
      <c r="C15" s="274"/>
      <c r="D15" s="169" t="s">
        <v>50</v>
      </c>
      <c r="F15" s="276"/>
      <c r="G15" s="276"/>
      <c r="H15" s="276"/>
      <c r="I15" s="275"/>
    </row>
    <row r="16" spans="2:11" ht="24" customHeight="1" x14ac:dyDescent="0.25">
      <c r="B16" s="721"/>
      <c r="C16" s="464"/>
      <c r="D16" s="718" t="s">
        <v>50</v>
      </c>
      <c r="F16" s="720"/>
      <c r="G16" s="720"/>
      <c r="H16" s="720"/>
      <c r="I16" s="719"/>
    </row>
    <row r="17" spans="2:14" ht="24" customHeight="1" x14ac:dyDescent="0.25">
      <c r="B17" s="236"/>
      <c r="C17" s="274"/>
      <c r="D17" s="169" t="s">
        <v>50</v>
      </c>
      <c r="F17" s="276"/>
      <c r="G17" s="276"/>
      <c r="H17" s="276"/>
      <c r="I17" s="275"/>
    </row>
    <row r="18" spans="2:14" ht="24" customHeight="1" x14ac:dyDescent="0.25">
      <c r="B18" s="236" t="s">
        <v>641</v>
      </c>
      <c r="C18" s="274"/>
      <c r="D18" s="169" t="s">
        <v>50</v>
      </c>
    </row>
    <row r="19" spans="2:14" ht="24" customHeight="1" x14ac:dyDescent="0.25">
      <c r="B19" s="468" t="s">
        <v>81</v>
      </c>
      <c r="C19" s="464"/>
    </row>
    <row r="20" spans="2:14" ht="8.25" customHeight="1" x14ac:dyDescent="0.25">
      <c r="B20" s="239"/>
      <c r="C20" s="240"/>
    </row>
    <row r="21" spans="2:14" ht="24" customHeight="1" x14ac:dyDescent="0.25">
      <c r="B21" s="839" t="s">
        <v>93</v>
      </c>
      <c r="C21" s="839"/>
      <c r="D21" s="474" t="s">
        <v>83</v>
      </c>
      <c r="E21" s="268"/>
      <c r="F21" s="886" t="s">
        <v>603</v>
      </c>
      <c r="G21" s="886"/>
      <c r="H21" s="886"/>
      <c r="I21" s="241" t="s">
        <v>83</v>
      </c>
    </row>
    <row r="22" spans="2:14" ht="15.75" customHeight="1" x14ac:dyDescent="0.25">
      <c r="B22" s="242" t="s">
        <v>115</v>
      </c>
      <c r="C22" s="243"/>
      <c r="D22" s="918"/>
      <c r="F22" s="890" t="s">
        <v>95</v>
      </c>
      <c r="G22" s="891"/>
      <c r="H22" s="427"/>
      <c r="I22" s="918"/>
    </row>
    <row r="23" spans="2:14" ht="14.25" customHeight="1" x14ac:dyDescent="0.25">
      <c r="B23" s="245" t="s">
        <v>614</v>
      </c>
      <c r="C23" s="366"/>
      <c r="D23" s="919"/>
      <c r="F23" s="897" t="s">
        <v>614</v>
      </c>
      <c r="G23" s="898"/>
      <c r="H23" s="479"/>
      <c r="I23" s="919"/>
    </row>
    <row r="24" spans="2:14" ht="14.25" customHeight="1" x14ac:dyDescent="0.25">
      <c r="B24" s="475" t="s">
        <v>95</v>
      </c>
      <c r="C24" s="464"/>
      <c r="D24" s="920"/>
      <c r="F24" s="865" t="s">
        <v>96</v>
      </c>
      <c r="G24" s="866"/>
      <c r="H24" s="428"/>
      <c r="I24" s="920"/>
    </row>
    <row r="25" spans="2:14" ht="13.5" customHeight="1" x14ac:dyDescent="0.25">
      <c r="H25" s="867"/>
      <c r="I25" s="867"/>
      <c r="J25" s="248"/>
      <c r="K25" s="861"/>
      <c r="L25" s="861"/>
      <c r="M25" s="861"/>
      <c r="N25" s="249"/>
    </row>
    <row r="26" spans="2:14" ht="20.100000000000001" customHeight="1" x14ac:dyDescent="0.25">
      <c r="B26" s="892" t="s">
        <v>97</v>
      </c>
      <c r="C26" s="893"/>
      <c r="D26" s="893"/>
      <c r="E26" s="893"/>
      <c r="F26" s="893"/>
      <c r="G26" s="893"/>
      <c r="H26" s="893"/>
      <c r="I26" s="893"/>
      <c r="J26" s="862"/>
      <c r="K26" s="863"/>
      <c r="L26" s="863"/>
      <c r="M26" s="429"/>
    </row>
    <row r="27" spans="2:14" ht="32.25" customHeight="1" x14ac:dyDescent="0.25">
      <c r="B27" s="894" t="s">
        <v>560</v>
      </c>
      <c r="C27" s="895"/>
      <c r="D27" s="895"/>
      <c r="E27" s="895"/>
      <c r="F27" s="895"/>
      <c r="G27" s="895"/>
      <c r="H27" s="895"/>
      <c r="I27" s="896"/>
      <c r="J27" s="862"/>
      <c r="K27" s="864"/>
      <c r="L27" s="864"/>
      <c r="M27" s="429"/>
    </row>
    <row r="28" spans="2:14" ht="21" customHeight="1" x14ac:dyDescent="0.25">
      <c r="B28" s="266" t="s">
        <v>98</v>
      </c>
      <c r="C28" s="265" t="s">
        <v>50</v>
      </c>
      <c r="D28" s="868" t="s">
        <v>99</v>
      </c>
      <c r="E28" s="869"/>
      <c r="F28" s="869"/>
      <c r="G28" s="869"/>
      <c r="H28" s="870"/>
      <c r="I28" s="264"/>
      <c r="J28" s="862"/>
      <c r="K28" s="861"/>
      <c r="L28" s="861"/>
      <c r="M28" s="429"/>
    </row>
    <row r="29" spans="2:14" ht="24" customHeight="1" x14ac:dyDescent="0.25">
      <c r="B29" s="262" t="s">
        <v>100</v>
      </c>
      <c r="D29" s="352" t="s">
        <v>101</v>
      </c>
      <c r="G29" s="352" t="s">
        <v>102</v>
      </c>
      <c r="I29" s="137"/>
    </row>
    <row r="30" spans="2:14" ht="24" customHeight="1" x14ac:dyDescent="0.25">
      <c r="B30" s="310"/>
      <c r="D30" s="259"/>
      <c r="G30" s="921"/>
      <c r="H30" s="921"/>
      <c r="I30" s="137"/>
    </row>
    <row r="31" spans="2:14" ht="11.45" customHeight="1" x14ac:dyDescent="0.25">
      <c r="B31" s="258"/>
      <c r="C31" s="257"/>
      <c r="D31" s="257"/>
      <c r="E31" s="257"/>
      <c r="F31" s="257"/>
      <c r="G31" s="257"/>
      <c r="H31" s="257"/>
      <c r="I31" s="256"/>
    </row>
    <row r="32" spans="2:14" ht="4.5" customHeight="1" x14ac:dyDescent="0.25"/>
    <row r="33" spans="1:9" ht="16.5" customHeight="1" x14ac:dyDescent="0.25">
      <c r="B33" s="892" t="s">
        <v>609</v>
      </c>
      <c r="C33" s="899"/>
      <c r="D33" s="899"/>
      <c r="E33" s="899"/>
      <c r="F33" s="899"/>
      <c r="G33" s="899"/>
      <c r="H33" s="899"/>
      <c r="I33" s="900"/>
    </row>
    <row r="34" spans="1:9" ht="3" customHeight="1" x14ac:dyDescent="0.25">
      <c r="B34" s="136"/>
      <c r="C34" s="510"/>
      <c r="D34" s="510"/>
      <c r="E34" s="510"/>
      <c r="F34" s="510"/>
      <c r="G34" s="510"/>
      <c r="H34" s="510"/>
      <c r="I34" s="137"/>
    </row>
    <row r="35" spans="1:9" ht="24" customHeight="1" x14ac:dyDescent="0.25">
      <c r="B35" s="638" t="s">
        <v>624</v>
      </c>
      <c r="C35" s="639"/>
      <c r="D35" s="640" t="s">
        <v>88</v>
      </c>
      <c r="E35" s="522"/>
      <c r="F35" s="641"/>
      <c r="G35" s="643" t="s">
        <v>89</v>
      </c>
      <c r="H35" s="874"/>
      <c r="I35" s="875"/>
    </row>
    <row r="36" spans="1:9" ht="24" customHeight="1" x14ac:dyDescent="0.25">
      <c r="A36" s="251"/>
      <c r="B36" s="638" t="s">
        <v>613</v>
      </c>
      <c r="C36" s="639"/>
      <c r="D36" s="640" t="s">
        <v>607</v>
      </c>
      <c r="E36" s="522"/>
      <c r="F36" s="642"/>
      <c r="G36" s="644" t="s">
        <v>89</v>
      </c>
      <c r="H36" s="874"/>
      <c r="I36" s="875"/>
    </row>
    <row r="37" spans="1:9" ht="24" customHeight="1" x14ac:dyDescent="0.25">
      <c r="A37" s="251"/>
      <c r="B37" s="876" t="s">
        <v>611</v>
      </c>
      <c r="C37" s="877"/>
      <c r="D37" s="877"/>
      <c r="E37" s="877"/>
      <c r="F37" s="877"/>
      <c r="G37" s="877"/>
      <c r="H37" s="877"/>
      <c r="I37" s="878"/>
    </row>
    <row r="38" spans="1:9" ht="24" customHeight="1" x14ac:dyDescent="0.25">
      <c r="A38" s="251"/>
      <c r="B38" s="649"/>
      <c r="C38" s="645" t="s">
        <v>608</v>
      </c>
      <c r="D38" s="646"/>
      <c r="E38" s="253"/>
      <c r="F38" s="255" t="s">
        <v>88</v>
      </c>
      <c r="G38" s="647"/>
      <c r="H38" s="255" t="s">
        <v>89</v>
      </c>
      <c r="I38" s="648"/>
    </row>
    <row r="39" spans="1:9" ht="8.4499999999999993" customHeight="1" x14ac:dyDescent="0.25">
      <c r="B39" s="212"/>
      <c r="C39" s="111"/>
      <c r="D39" s="111"/>
    </row>
    <row r="40" spans="1:9" ht="7.5" customHeight="1" x14ac:dyDescent="0.25">
      <c r="B40" s="213"/>
      <c r="C40" s="213"/>
      <c r="D40" s="213"/>
      <c r="E40" s="254"/>
      <c r="F40" s="254"/>
      <c r="G40" s="254"/>
      <c r="H40" s="254"/>
      <c r="I40" s="254"/>
    </row>
    <row r="41" spans="1:9" ht="14.45" customHeight="1" x14ac:dyDescent="0.25">
      <c r="B41" s="111" t="s">
        <v>660</v>
      </c>
      <c r="C41" s="111"/>
      <c r="D41" s="111"/>
    </row>
    <row r="42" spans="1:9" ht="18.75" customHeight="1" x14ac:dyDescent="0.25">
      <c r="B42" s="215" t="s">
        <v>597</v>
      </c>
      <c r="C42" s="111"/>
      <c r="D42" s="111"/>
    </row>
  </sheetData>
  <mergeCells count="31">
    <mergeCell ref="K25:M25"/>
    <mergeCell ref="B26:I26"/>
    <mergeCell ref="J26:J28"/>
    <mergeCell ref="K26:L26"/>
    <mergeCell ref="B27:I27"/>
    <mergeCell ref="K27:L27"/>
    <mergeCell ref="D28:H28"/>
    <mergeCell ref="K28:L28"/>
    <mergeCell ref="H25:I25"/>
    <mergeCell ref="H35:I35"/>
    <mergeCell ref="H36:I36"/>
    <mergeCell ref="B37:I37"/>
    <mergeCell ref="D22:D24"/>
    <mergeCell ref="F22:G22"/>
    <mergeCell ref="I22:I24"/>
    <mergeCell ref="F23:G23"/>
    <mergeCell ref="F24:G24"/>
    <mergeCell ref="G30:H30"/>
    <mergeCell ref="B33:I33"/>
    <mergeCell ref="F10:H10"/>
    <mergeCell ref="F11:H11"/>
    <mergeCell ref="F12:H12"/>
    <mergeCell ref="F13:H13"/>
    <mergeCell ref="B21:C21"/>
    <mergeCell ref="F21:H21"/>
    <mergeCell ref="F9:H9"/>
    <mergeCell ref="B1:I1"/>
    <mergeCell ref="G3:I3"/>
    <mergeCell ref="F4:F6"/>
    <mergeCell ref="G4:I6"/>
    <mergeCell ref="D8:I8"/>
  </mergeCells>
  <conditionalFormatting sqref="C22:C24 C19:C20">
    <cfRule type="expression" dxfId="120" priority="3" stopIfTrue="1">
      <formula>C19&lt;0</formula>
    </cfRule>
  </conditionalFormatting>
  <conditionalFormatting sqref="M26:M28 J25:K25 K26:K28">
    <cfRule type="expression" dxfId="119" priority="2" stopIfTrue="1">
      <formula>J25&lt;0</formula>
    </cfRule>
  </conditionalFormatting>
  <conditionalFormatting sqref="H22:H24 F21:F24">
    <cfRule type="expression" dxfId="118" priority="1" stopIfTrue="1">
      <formula>F21&lt;0</formula>
    </cfRule>
  </conditionalFormatting>
  <dataValidations count="5">
    <dataValidation type="list" showInputMessage="1" showErrorMessage="1" sqref="D10:D18" xr:uid="{FDA4C441-660D-4ABE-B315-F055A47236E9}">
      <formula1>"Sélectionner, Vérifié, À vérifier,Facture non reçue"</formula1>
    </dataValidation>
    <dataValidation type="list" allowBlank="1" showInputMessage="1" showErrorMessage="1" sqref="C28" xr:uid="{E0BD29AA-6051-4E70-837C-BCA91A6E113F}">
      <formula1>"Sélectionner, Oui,Non"</formula1>
    </dataValidation>
    <dataValidation type="list" allowBlank="1" showInputMessage="1" showErrorMessage="1" sqref="G3:I3" xr:uid="{0046A3CE-EDCA-4613-9B15-1DFD8C5AAFB6}">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C3" xr:uid="{288A5899-E3B0-4A3D-A611-C84658044421}">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D4" xr:uid="{509EA344-A84E-4DA0-8F2F-C0355A2C2449}">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3"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FC7B-4A62-451E-ADCF-3A47734192C9}">
  <sheetPr codeName="Feuil9">
    <tabColor theme="4"/>
    <pageSetUpPr autoPageBreaks="0" fitToPage="1"/>
  </sheetPr>
  <dimension ref="A1:N41"/>
  <sheetViews>
    <sheetView showGridLines="0" view="pageLayout" topLeftCell="A16" zoomScale="95" zoomScaleNormal="100" zoomScalePageLayoutView="95" workbookViewId="0">
      <selection activeCell="B40" sqref="B40"/>
    </sheetView>
  </sheetViews>
  <sheetFormatPr baseColWidth="10" defaultColWidth="9.140625" defaultRowHeight="24" customHeight="1" x14ac:dyDescent="0.25"/>
  <cols>
    <col min="1" max="1" width="4.85546875" customWidth="1"/>
    <col min="2" max="2" width="36.140625" customWidth="1"/>
    <col min="3" max="3" width="30.7109375" customWidth="1"/>
    <col min="4" max="4" width="24.28515625" customWidth="1"/>
    <col min="5" max="5" width="0.5703125" customWidth="1"/>
    <col min="7" max="7" width="20.28515625" customWidth="1"/>
    <col min="8" max="8" width="18.42578125" customWidth="1"/>
    <col min="9" max="9" width="17.7109375" customWidth="1"/>
    <col min="10" max="10" width="18.140625" customWidth="1"/>
    <col min="11" max="11" width="14.28515625" customWidth="1"/>
    <col min="12" max="12" width="13.7109375" customWidth="1"/>
    <col min="13" max="13" width="16.85546875" customWidth="1"/>
    <col min="14" max="14" width="24.28515625" customWidth="1"/>
  </cols>
  <sheetData>
    <row r="1" spans="2:13" ht="30.75" customHeight="1" x14ac:dyDescent="0.25">
      <c r="B1" s="871" t="s">
        <v>654</v>
      </c>
      <c r="C1" s="871"/>
      <c r="D1" s="871"/>
      <c r="E1" s="871"/>
      <c r="F1" s="871"/>
      <c r="G1" s="871"/>
      <c r="H1" s="871"/>
      <c r="I1" s="871"/>
      <c r="J1" s="510"/>
      <c r="K1" s="510"/>
      <c r="L1" s="510"/>
      <c r="M1" s="510"/>
    </row>
    <row r="2" spans="2:13" ht="3.75" customHeight="1" x14ac:dyDescent="0.7">
      <c r="B2" s="1"/>
      <c r="C2" s="1"/>
      <c r="J2" s="510"/>
      <c r="K2" s="510"/>
      <c r="L2" s="510"/>
      <c r="M2" s="510"/>
    </row>
    <row r="3" spans="2:13" ht="20.100000000000001" customHeight="1" x14ac:dyDescent="0.3">
      <c r="B3" s="145" t="s">
        <v>49</v>
      </c>
      <c r="C3" s="281" t="str">
        <f>[3]Sommaire!C3</f>
        <v>Sélectionner</v>
      </c>
      <c r="D3" s="228" t="s">
        <v>51</v>
      </c>
      <c r="E3" s="229"/>
      <c r="F3" s="230" t="s">
        <v>74</v>
      </c>
      <c r="G3" s="847" t="s">
        <v>50</v>
      </c>
      <c r="H3" s="847"/>
      <c r="I3" s="847"/>
      <c r="J3" s="510"/>
      <c r="K3" s="510"/>
      <c r="L3" s="510"/>
      <c r="M3" s="510"/>
    </row>
    <row r="4" spans="2:13" ht="20.100000000000001" customHeight="1" x14ac:dyDescent="0.25">
      <c r="B4" s="145" t="s">
        <v>53</v>
      </c>
      <c r="C4" s="231"/>
      <c r="D4" s="228" t="s">
        <v>50</v>
      </c>
      <c r="E4" s="232"/>
      <c r="F4" s="848" t="s">
        <v>54</v>
      </c>
      <c r="G4" s="849"/>
      <c r="H4" s="850"/>
      <c r="I4" s="851"/>
    </row>
    <row r="5" spans="2:13" ht="20.100000000000001" customHeight="1" x14ac:dyDescent="0.25">
      <c r="B5" s="145" t="s">
        <v>55</v>
      </c>
      <c r="C5" s="231"/>
      <c r="D5" s="233"/>
      <c r="E5" s="229"/>
      <c r="F5" s="848"/>
      <c r="G5" s="852"/>
      <c r="H5" s="853"/>
      <c r="I5" s="854"/>
    </row>
    <row r="6" spans="2:13" ht="20.100000000000001" customHeight="1" x14ac:dyDescent="0.3">
      <c r="B6" s="147" t="s">
        <v>56</v>
      </c>
      <c r="C6" s="234"/>
      <c r="D6" s="149"/>
      <c r="E6" s="150"/>
      <c r="F6" s="848"/>
      <c r="G6" s="855"/>
      <c r="H6" s="856"/>
      <c r="I6" s="857"/>
    </row>
    <row r="7" spans="2:13" ht="6" customHeight="1" x14ac:dyDescent="0.25">
      <c r="B7" s="152"/>
      <c r="C7" s="152"/>
    </row>
    <row r="8" spans="2:13" ht="27.75" customHeight="1" x14ac:dyDescent="0.25">
      <c r="B8" s="152"/>
      <c r="C8" s="152"/>
      <c r="D8" s="858" t="s">
        <v>601</v>
      </c>
      <c r="E8" s="859"/>
      <c r="F8" s="859"/>
      <c r="G8" s="859"/>
      <c r="H8" s="859"/>
      <c r="I8" s="860"/>
      <c r="J8" s="625"/>
    </row>
    <row r="9" spans="2:13" ht="31.5" customHeight="1" x14ac:dyDescent="0.25">
      <c r="B9" s="472" t="s">
        <v>116</v>
      </c>
      <c r="C9" s="473" t="s">
        <v>117</v>
      </c>
      <c r="D9" s="280" t="s">
        <v>77</v>
      </c>
      <c r="E9" s="111"/>
      <c r="F9" s="922" t="s">
        <v>619</v>
      </c>
      <c r="G9" s="923"/>
      <c r="H9" s="923"/>
      <c r="I9" s="650"/>
      <c r="J9" s="626"/>
    </row>
    <row r="10" spans="2:13" ht="21.75" customHeight="1" x14ac:dyDescent="0.25">
      <c r="B10" s="278"/>
      <c r="C10" s="237"/>
      <c r="D10" s="169" t="s">
        <v>50</v>
      </c>
      <c r="E10" s="111"/>
      <c r="F10" s="924" t="s">
        <v>65</v>
      </c>
      <c r="G10" s="924"/>
      <c r="H10" s="924"/>
      <c r="I10" s="246"/>
      <c r="J10" s="111"/>
    </row>
    <row r="11" spans="2:13" ht="37.5" customHeight="1" x14ac:dyDescent="0.25">
      <c r="B11" s="236"/>
      <c r="C11" s="237"/>
      <c r="D11" s="169" t="s">
        <v>50</v>
      </c>
      <c r="E11" s="111"/>
      <c r="F11" s="916" t="s">
        <v>665</v>
      </c>
      <c r="G11" s="916"/>
      <c r="H11" s="916"/>
      <c r="I11" s="246"/>
      <c r="J11" s="111"/>
    </row>
    <row r="12" spans="2:13" ht="24" customHeight="1" x14ac:dyDescent="0.25">
      <c r="B12" s="236"/>
      <c r="C12" s="237"/>
      <c r="D12" s="169" t="s">
        <v>50</v>
      </c>
      <c r="E12" s="111"/>
      <c r="F12" s="925" t="s">
        <v>118</v>
      </c>
      <c r="G12" s="926"/>
      <c r="H12" s="927"/>
      <c r="I12" s="237"/>
      <c r="J12" s="111"/>
    </row>
    <row r="13" spans="2:13" ht="24" customHeight="1" x14ac:dyDescent="0.25">
      <c r="B13" s="236"/>
      <c r="C13" s="237"/>
      <c r="D13" s="169" t="s">
        <v>50</v>
      </c>
      <c r="F13" s="928" t="s">
        <v>119</v>
      </c>
      <c r="G13" s="929"/>
      <c r="H13" s="930"/>
      <c r="I13" s="277"/>
    </row>
    <row r="14" spans="2:13" ht="24" customHeight="1" x14ac:dyDescent="0.25">
      <c r="B14" s="236"/>
      <c r="C14" s="237"/>
      <c r="D14" s="169" t="s">
        <v>50</v>
      </c>
      <c r="F14" s="276"/>
      <c r="G14" s="276"/>
      <c r="H14" s="276"/>
      <c r="I14" s="275"/>
    </row>
    <row r="15" spans="2:13" ht="24" customHeight="1" x14ac:dyDescent="0.25">
      <c r="B15" s="236"/>
      <c r="C15" s="471"/>
      <c r="D15" s="169" t="s">
        <v>50</v>
      </c>
      <c r="F15" s="276"/>
      <c r="G15" s="276"/>
      <c r="H15" s="276"/>
      <c r="I15" s="275"/>
    </row>
    <row r="16" spans="2:13" ht="24" customHeight="1" x14ac:dyDescent="0.25">
      <c r="B16" s="236"/>
      <c r="C16" s="471"/>
      <c r="D16" s="169" t="s">
        <v>50</v>
      </c>
      <c r="F16" s="276"/>
      <c r="G16" s="276"/>
      <c r="H16" s="276"/>
      <c r="I16" s="275"/>
    </row>
    <row r="17" spans="2:14" ht="24" customHeight="1" x14ac:dyDescent="0.25">
      <c r="B17" s="236" t="s">
        <v>641</v>
      </c>
      <c r="C17" s="471"/>
      <c r="D17" s="169" t="s">
        <v>50</v>
      </c>
    </row>
    <row r="18" spans="2:14" ht="24" customHeight="1" x14ac:dyDescent="0.25">
      <c r="B18" s="468" t="s">
        <v>81</v>
      </c>
      <c r="C18" s="464"/>
      <c r="D18" s="111"/>
      <c r="E18" s="111"/>
      <c r="F18" s="111"/>
      <c r="G18" s="111"/>
      <c r="H18" s="111"/>
      <c r="I18" s="111"/>
    </row>
    <row r="19" spans="2:14" ht="8.25" customHeight="1" x14ac:dyDescent="0.25">
      <c r="B19" s="273"/>
      <c r="C19" s="272"/>
      <c r="D19" s="111"/>
      <c r="E19" s="111"/>
      <c r="F19" s="111"/>
      <c r="G19" s="111"/>
      <c r="H19" s="111"/>
      <c r="I19" s="111"/>
    </row>
    <row r="20" spans="2:14" ht="24" customHeight="1" x14ac:dyDescent="0.25">
      <c r="B20" s="839" t="s">
        <v>93</v>
      </c>
      <c r="C20" s="839"/>
      <c r="D20" s="474" t="s">
        <v>83</v>
      </c>
      <c r="E20" s="115"/>
      <c r="F20" s="886" t="s">
        <v>603</v>
      </c>
      <c r="G20" s="886"/>
      <c r="H20" s="886"/>
      <c r="I20" s="241" t="s">
        <v>83</v>
      </c>
    </row>
    <row r="21" spans="2:14" ht="15.75" customHeight="1" x14ac:dyDescent="0.25">
      <c r="B21" s="242" t="s">
        <v>622</v>
      </c>
      <c r="C21" s="243"/>
      <c r="D21" s="931"/>
      <c r="E21" s="111"/>
      <c r="F21" s="890" t="s">
        <v>95</v>
      </c>
      <c r="G21" s="891"/>
      <c r="H21" s="244"/>
      <c r="I21" s="931"/>
    </row>
    <row r="22" spans="2:14" ht="14.25" customHeight="1" x14ac:dyDescent="0.25">
      <c r="B22" s="245" t="s">
        <v>614</v>
      </c>
      <c r="C22" s="366"/>
      <c r="D22" s="932"/>
      <c r="E22" s="111"/>
      <c r="F22" s="897" t="s">
        <v>614</v>
      </c>
      <c r="G22" s="898"/>
      <c r="H22" s="480"/>
      <c r="I22" s="932"/>
    </row>
    <row r="23" spans="2:14" ht="14.25" customHeight="1" x14ac:dyDescent="0.25">
      <c r="B23" s="475" t="s">
        <v>95</v>
      </c>
      <c r="C23" s="464"/>
      <c r="D23" s="933"/>
      <c r="E23" s="111"/>
      <c r="F23" s="865" t="s">
        <v>96</v>
      </c>
      <c r="G23" s="866"/>
      <c r="H23" s="247"/>
      <c r="I23" s="933"/>
    </row>
    <row r="24" spans="2:14" ht="5.25" customHeight="1" x14ac:dyDescent="0.25">
      <c r="H24" s="867"/>
      <c r="I24" s="867"/>
      <c r="J24" s="248"/>
      <c r="K24" s="861"/>
      <c r="L24" s="861"/>
      <c r="M24" s="861"/>
      <c r="N24" s="249"/>
    </row>
    <row r="25" spans="2:14" ht="20.100000000000001" customHeight="1" x14ac:dyDescent="0.25">
      <c r="B25" s="892" t="s">
        <v>97</v>
      </c>
      <c r="C25" s="893"/>
      <c r="D25" s="893"/>
      <c r="E25" s="893"/>
      <c r="F25" s="893"/>
      <c r="G25" s="893"/>
      <c r="H25" s="893"/>
      <c r="I25" s="893"/>
      <c r="J25" s="862"/>
      <c r="K25" s="863"/>
      <c r="L25" s="863"/>
      <c r="M25" s="263"/>
    </row>
    <row r="26" spans="2:14" ht="32.25" customHeight="1" x14ac:dyDescent="0.25">
      <c r="B26" s="894" t="s">
        <v>560</v>
      </c>
      <c r="C26" s="895"/>
      <c r="D26" s="895"/>
      <c r="E26" s="895"/>
      <c r="F26" s="895"/>
      <c r="G26" s="895"/>
      <c r="H26" s="895"/>
      <c r="I26" s="896"/>
      <c r="J26" s="862"/>
      <c r="K26" s="864"/>
      <c r="L26" s="864"/>
      <c r="M26" s="263"/>
    </row>
    <row r="27" spans="2:14" ht="21" customHeight="1" x14ac:dyDescent="0.25">
      <c r="B27" s="266" t="s">
        <v>98</v>
      </c>
      <c r="C27" s="265" t="s">
        <v>50</v>
      </c>
      <c r="D27" s="868" t="s">
        <v>99</v>
      </c>
      <c r="E27" s="869"/>
      <c r="F27" s="869"/>
      <c r="G27" s="869"/>
      <c r="H27" s="870"/>
      <c r="I27" s="264"/>
      <c r="J27" s="862"/>
      <c r="K27" s="861"/>
      <c r="L27" s="861"/>
      <c r="M27" s="263"/>
    </row>
    <row r="28" spans="2:14" ht="24" customHeight="1" x14ac:dyDescent="0.25">
      <c r="B28" s="262" t="s">
        <v>100</v>
      </c>
      <c r="D28" s="261" t="s">
        <v>101</v>
      </c>
      <c r="E28" s="111"/>
      <c r="F28" s="111"/>
      <c r="G28" s="261" t="s">
        <v>102</v>
      </c>
      <c r="I28" s="137"/>
    </row>
    <row r="29" spans="2:14" ht="24" customHeight="1" x14ac:dyDescent="0.25">
      <c r="B29" s="260"/>
      <c r="D29" s="271"/>
      <c r="G29" s="921"/>
      <c r="H29" s="921"/>
      <c r="I29" s="137"/>
    </row>
    <row r="30" spans="2:14" ht="11.45" customHeight="1" x14ac:dyDescent="0.25">
      <c r="B30" s="258"/>
      <c r="C30" s="257"/>
      <c r="D30" s="257"/>
      <c r="E30" s="257"/>
      <c r="F30" s="257"/>
      <c r="G30" s="257"/>
      <c r="H30" s="257"/>
      <c r="I30" s="256"/>
    </row>
    <row r="31" spans="2:14" ht="4.5" customHeight="1" x14ac:dyDescent="0.25"/>
    <row r="32" spans="2:14" ht="16.5" customHeight="1" x14ac:dyDescent="0.25">
      <c r="B32" s="892" t="s">
        <v>609</v>
      </c>
      <c r="C32" s="899"/>
      <c r="D32" s="899"/>
      <c r="E32" s="899"/>
      <c r="F32" s="899"/>
      <c r="G32" s="899"/>
      <c r="H32" s="899"/>
      <c r="I32" s="900"/>
    </row>
    <row r="33" spans="1:9" ht="11.45" customHeight="1" x14ac:dyDescent="0.25">
      <c r="B33" s="136"/>
      <c r="C33" s="510"/>
      <c r="D33" s="510"/>
      <c r="E33" s="510"/>
      <c r="F33" s="510"/>
      <c r="G33" s="510"/>
      <c r="H33" s="510"/>
      <c r="I33" s="137"/>
    </row>
    <row r="34" spans="1:9" ht="24" customHeight="1" x14ac:dyDescent="0.25">
      <c r="B34" s="638" t="s">
        <v>624</v>
      </c>
      <c r="C34" s="639"/>
      <c r="D34" s="640" t="s">
        <v>88</v>
      </c>
      <c r="E34" s="522"/>
      <c r="F34" s="641"/>
      <c r="G34" s="643" t="s">
        <v>89</v>
      </c>
      <c r="H34" s="874"/>
      <c r="I34" s="875"/>
    </row>
    <row r="35" spans="1:9" ht="24" customHeight="1" x14ac:dyDescent="0.25">
      <c r="A35" s="251"/>
      <c r="B35" s="638" t="s">
        <v>613</v>
      </c>
      <c r="C35" s="639"/>
      <c r="D35" s="640" t="s">
        <v>607</v>
      </c>
      <c r="E35" s="522"/>
      <c r="F35" s="642"/>
      <c r="G35" s="644" t="s">
        <v>89</v>
      </c>
      <c r="H35" s="874"/>
      <c r="I35" s="875"/>
    </row>
    <row r="36" spans="1:9" ht="24" customHeight="1" x14ac:dyDescent="0.25">
      <c r="A36" s="251"/>
      <c r="B36" s="876" t="s">
        <v>611</v>
      </c>
      <c r="C36" s="877"/>
      <c r="D36" s="877"/>
      <c r="E36" s="877"/>
      <c r="F36" s="877"/>
      <c r="G36" s="877"/>
      <c r="H36" s="877"/>
      <c r="I36" s="878"/>
    </row>
    <row r="37" spans="1:9" ht="24" customHeight="1" x14ac:dyDescent="0.25">
      <c r="A37" s="251"/>
      <c r="B37" s="649"/>
      <c r="C37" s="645" t="s">
        <v>608</v>
      </c>
      <c r="D37" s="646"/>
      <c r="E37" s="253"/>
      <c r="F37" s="255" t="s">
        <v>88</v>
      </c>
      <c r="G37" s="647"/>
      <c r="H37" s="255" t="s">
        <v>89</v>
      </c>
      <c r="I37" s="648"/>
    </row>
    <row r="38" spans="1:9" ht="8.4499999999999993" customHeight="1" x14ac:dyDescent="0.25">
      <c r="B38" s="212"/>
    </row>
    <row r="39" spans="1:9" ht="7.5" customHeight="1" x14ac:dyDescent="0.25">
      <c r="B39" s="254"/>
      <c r="C39" s="254"/>
      <c r="D39" s="254"/>
      <c r="E39" s="254"/>
      <c r="F39" s="254"/>
      <c r="G39" s="254"/>
      <c r="H39" s="254"/>
      <c r="I39" s="254"/>
    </row>
    <row r="40" spans="1:9" ht="14.45" customHeight="1" x14ac:dyDescent="0.25">
      <c r="B40" s="111" t="s">
        <v>660</v>
      </c>
    </row>
    <row r="41" spans="1:9" ht="16.5" customHeight="1" x14ac:dyDescent="0.25">
      <c r="A41" s="111"/>
      <c r="B41" s="215" t="s">
        <v>597</v>
      </c>
      <c r="C41" s="111"/>
      <c r="D41" s="111"/>
      <c r="E41" s="111"/>
      <c r="F41" s="111"/>
    </row>
  </sheetData>
  <mergeCells count="31">
    <mergeCell ref="K24:M24"/>
    <mergeCell ref="B25:I25"/>
    <mergeCell ref="J25:J27"/>
    <mergeCell ref="K25:L25"/>
    <mergeCell ref="B26:I26"/>
    <mergeCell ref="K26:L26"/>
    <mergeCell ref="D27:H27"/>
    <mergeCell ref="K27:L27"/>
    <mergeCell ref="H24:I24"/>
    <mergeCell ref="H34:I34"/>
    <mergeCell ref="H35:I35"/>
    <mergeCell ref="B36:I36"/>
    <mergeCell ref="D21:D23"/>
    <mergeCell ref="F21:G21"/>
    <mergeCell ref="I21:I23"/>
    <mergeCell ref="F22:G22"/>
    <mergeCell ref="F23:G23"/>
    <mergeCell ref="G29:H29"/>
    <mergeCell ref="B32:I32"/>
    <mergeCell ref="F10:H10"/>
    <mergeCell ref="F11:H11"/>
    <mergeCell ref="F12:H12"/>
    <mergeCell ref="F13:H13"/>
    <mergeCell ref="B20:C20"/>
    <mergeCell ref="F20:H20"/>
    <mergeCell ref="F9:H9"/>
    <mergeCell ref="B1:I1"/>
    <mergeCell ref="G3:I3"/>
    <mergeCell ref="F4:F6"/>
    <mergeCell ref="G4:I6"/>
    <mergeCell ref="D8:I8"/>
  </mergeCells>
  <conditionalFormatting sqref="C21 C18:C19 C23">
    <cfRule type="expression" dxfId="109" priority="5" stopIfTrue="1">
      <formula>C18&lt;0</formula>
    </cfRule>
  </conditionalFormatting>
  <conditionalFormatting sqref="M25:M27 J24:K24 K25:K27">
    <cfRule type="expression" dxfId="108" priority="4" stopIfTrue="1">
      <formula>J24&lt;0</formula>
    </cfRule>
  </conditionalFormatting>
  <conditionalFormatting sqref="H21 F20:F23 H23">
    <cfRule type="expression" dxfId="107" priority="3" stopIfTrue="1">
      <formula>F20&lt;0</formula>
    </cfRule>
  </conditionalFormatting>
  <dataValidations count="5">
    <dataValidation type="list" showInputMessage="1" showErrorMessage="1" sqref="D10:D17" xr:uid="{8681D61F-9BC6-41C8-BE12-BD8C44087AE7}">
      <formula1>"Sélectionner, Vérifié, À vérifier,Facture non reçue"</formula1>
    </dataValidation>
    <dataValidation type="list" allowBlank="1" showInputMessage="1" showErrorMessage="1" sqref="C27" xr:uid="{F6A76E3F-4FE6-43E5-A517-F7E990F5BDFB}">
      <formula1>"Sélectionner, Oui,Non"</formula1>
    </dataValidation>
    <dataValidation type="list" allowBlank="1" showInputMessage="1" showErrorMessage="1" sqref="C3" xr:uid="{77E2CDB1-FEC7-4FED-AEA6-16D5F8C007E8}">
      <formula1>"Sélectionner,Construction nouvelle installation,Acquisition d'une propriété,Améliorations locatives, Agrandissement-Pro,Agrandissement-Loc,Réaménagement-Pro,Réaménagement-Loc,Rénovations-Pro,Rénovations-Loc,Acquisition installation louée"</formula1>
    </dataValidation>
    <dataValidation type="list" allowBlank="1" showInputMessage="1" showErrorMessage="1" sqref="G3:I3" xr:uid="{C8AABED4-FED2-471D-8F4A-71336FF9B4F8}">
      <mc:AlternateContent xmlns:x12ac="http://schemas.microsoft.com/office/spreadsheetml/2011/1/ac" xmlns:mc="http://schemas.openxmlformats.org/markup-compatibility/2006">
        <mc:Choice Requires="x12ac">
          <x12ac:list>Sélectionner, Montréal, Montérégie," Estrie, Mauricie, Centre-du-Québec"," Capitale-Nationale, Chaudière-Appalaches, Bas-SL, Gaspésie-ÎDLM"," Saguenay-LSJ, Côte-Nord, Nord du Qc, Abitibi-Témiscamingue"," Lanaudière, Laurentides, Laval, Outaouais"</x12ac:list>
        </mc:Choice>
        <mc:Fallback>
          <formula1>"Sélectionner, Montréal, Montérégie, Estrie, Mauricie, Centre-du-Québec, Capitale-Nationale, Chaudière-Appalaches, Bas-SL, Gaspésie-ÎDLM, Saguenay-LSJ, Côte-Nord, Nord du Qc, Abitibi-Témiscamingue, Lanaudière, Laurentides, Laval, Outaouais"</formula1>
        </mc:Fallback>
      </mc:AlternateContent>
    </dataValidation>
    <dataValidation type="list" allowBlank="1" showInputMessage="1" showErrorMessage="1" sqref="D4" xr:uid="{49D02654-4110-4E98-8FAC-A3BE87646961}">
      <formula1>"Sélectionner,2016-2017,2017-2018,2018-2019,2019-2020,2020-2021,2021-2022,2022-2023,2023-2024,2024-2025,2025-2026,2026-2027,2027-2028"</formula1>
    </dataValidation>
  </dataValidations>
  <pageMargins left="0.70866141732283472" right="0.70866141732283472" top="0.74803149606299213" bottom="0.74803149606299213" header="0.31496062992125984" footer="0.31496062992125984"/>
  <pageSetup paperSize="122" scale="54" orientation="landscape" r:id="rId1"/>
  <headerFooter>
    <oddFooter>&amp;L&amp;8Programme de financement des infrastructures (PFI)
Ministère de la Famille&amp;R&amp;G</oddFooter>
  </headerFooter>
  <drawing r:id="rId2"/>
  <legacyDrawingHF r:id="rId3"/>
  <picture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Annexes 1 à 17</TitrePublications>
    <ResumePublications xmlns="3a9f751f-c4dd-4c86-929d-4194b8a8a79f">Annexes 1 à 17</ResumePublications>
    <CategoriePublications xmlns="3a9f751f-c4dd-4c86-929d-4194b8a8a79f">11</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6</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2023-06-09</DatePublication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M D A A B Q S w M E F A A C A A g A p X K c V Q c 2 I l a j A A A A 9 g A A A B I A H A B D b 2 5 m a W c v U G F j a 2 F n Z S 5 4 b W w g o h g A K K A U A A A A A A A A A A A A A A A A A A A A A A A A A A A A h Y 8 x D o I w G I W v Q r r T l r o Y 8 l N i W C U x M T G u T S n Q C M W 0 x X I 3 B 4 / k F c Q o 6 u b 4 v v c N 7 9 2 v N 8 i n v o s u y j o 9 m A w l m K J I G T l U 2 j Q Z G n 0 d r 1 H O Y S f k S T Q q m m X j 0 s l V G W q 9 P 6 e E h B B w W O H B N o R R m p B j u d 3 L V v U C f W T 9 X 4 6 1 c V 4 Y q R C H w 2 s M Z z i h D D M 6 b w K y Q C i 1 + Q p s 7 p 7 t D 4 R i 7 P x o F a 9 t X G y A L B H I + w N / A F B L A w Q U A A I A C A C l c p x 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X K c V S i K R 7 g O A A A A E Q A A A B M A H A B G b 3 J t d W x h c y 9 T Z W N 0 a W 9 u M S 5 t I K I Y A C i g F A A A A A A A A A A A A A A A A A A A A A A A A A A A A C t O T S 7 J z M 9 T C I b Q h t Y A U E s B A i 0 A F A A C A A g A p X K c V Q c 2 I l a j A A A A 9 g A A A B I A A A A A A A A A A A A A A A A A A A A A A E N v b m Z p Z y 9 Q Y W N r Y W d l L n h t b F B L A Q I t A B Q A A g A I A K V y n F U P y u m r p A A A A O k A A A A T A A A A A A A A A A A A A A A A A O 8 A A A B b Q 2 9 u d G V u d F 9 U e X B l c 1 0 u e G 1 s U E s B A i 0 A F A A C A A g A p X K c 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G V N S G p M A h G u q M R u m 0 7 7 e M A A A A A A g A A A A A A A 2 Y A A M A A A A A Q A A A A U J J 2 U 6 U t O V E e V f 9 Z H / k E X Q A A A A A E g A A A o A A A A B A A A A C U t G X 9 H Y D y h c M R C n W z V S 8 v U A A A A A 9 Y 4 t W 2 t Y P L P 6 t Z C 5 Q r j C 5 S L W f L p 2 1 Q x c e B v V m s / d b / P I H j 4 1 K 7 l N A l 7 X y G L 6 B f j t 3 S S U q d n q w O p d k s 2 y l p v 1 n E V Q g S M U t Z 7 Z D 2 P 2 B i 1 / p P F A A A A K X e i C r B N e q W C L a m o K e c e g Z F 7 V L G < / D a t a M a s h u p > 
</file>

<file path=customXml/itemProps1.xml><?xml version="1.0" encoding="utf-8"?>
<ds:datastoreItem xmlns:ds="http://schemas.openxmlformats.org/officeDocument/2006/customXml" ds:itemID="{58C6554B-7956-438A-BD6D-25E8E6156CDE}"/>
</file>

<file path=customXml/itemProps2.xml><?xml version="1.0" encoding="utf-8"?>
<ds:datastoreItem xmlns:ds="http://schemas.openxmlformats.org/officeDocument/2006/customXml" ds:itemID="{79400F79-C7AC-4D98-BAF0-0877687BEF93}">
  <ds:schemaRefs>
    <ds:schemaRef ds:uri="http://purl.org/dc/dcmitype/"/>
    <ds:schemaRef ds:uri="9c654d34-8a43-49fc-8fd9-8096bf660f1d"/>
    <ds:schemaRef ds:uri="http://schemas.microsoft.com/office/infopath/2007/PartnerControls"/>
    <ds:schemaRef ds:uri="http://schemas.microsoft.com/office/2006/metadata/properties"/>
    <ds:schemaRef ds:uri="http://schemas.microsoft.com/office/2006/documentManagement/types"/>
    <ds:schemaRef ds:uri="http://purl.org/dc/terms/"/>
    <ds:schemaRef ds:uri="http://purl.org/dc/elements/1.1/"/>
    <ds:schemaRef ds:uri="fcac9765-a2c1-4c6a-a865-b5f7110bdfea"/>
    <ds:schemaRef ds:uri="http://schemas.openxmlformats.org/package/2006/metadata/core-properties"/>
    <ds:schemaRef ds:uri="http://www.w3.org/XML/1998/namespace"/>
    <ds:schemaRef ds:uri="3a9f751f-c4dd-4c86-929d-4194b8a8a79f"/>
    <ds:schemaRef ds:uri="8a649289-b8d0-432a-8074-69422a768e5a"/>
    <ds:schemaRef ds:uri="http://schemas.microsoft.com/sharepoint/v3"/>
  </ds:schemaRefs>
</ds:datastoreItem>
</file>

<file path=customXml/itemProps3.xml><?xml version="1.0" encoding="utf-8"?>
<ds:datastoreItem xmlns:ds="http://schemas.openxmlformats.org/officeDocument/2006/customXml" ds:itemID="{AFC42B98-0F60-44B6-A213-921E70BD7385}">
  <ds:schemaRefs>
    <ds:schemaRef ds:uri="http://schemas.microsoft.com/sharepoint/v3/contenttype/forms"/>
  </ds:schemaRefs>
</ds:datastoreItem>
</file>

<file path=customXml/itemProps4.xml><?xml version="1.0" encoding="utf-8"?>
<ds:datastoreItem xmlns:ds="http://schemas.openxmlformats.org/officeDocument/2006/customXml" ds:itemID="{38EFDB94-DB17-494A-8323-CC9EFB08697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16</vt:i4>
      </vt:variant>
    </vt:vector>
  </HeadingPairs>
  <TitlesOfParts>
    <vt:vector size="46" baseType="lpstr">
      <vt:lpstr>Préambule</vt:lpstr>
      <vt:lpstr>Sommaire_Annexes</vt:lpstr>
      <vt:lpstr>Sommaire_Versements</vt:lpstr>
      <vt:lpstr>Annexe 1</vt:lpstr>
      <vt:lpstr>Annexe 2_DV#1</vt:lpstr>
      <vt:lpstr>Annexe 2_DV#2 </vt:lpstr>
      <vt:lpstr>Annexe 2_DV#T ou DV#P</vt:lpstr>
      <vt:lpstr>Annexe 2_DV#3-RD#2 </vt:lpstr>
      <vt:lpstr>Annexe 2_DV#4-RD#3 </vt:lpstr>
      <vt:lpstr>Annexe 2_DV#5-RD#4 </vt:lpstr>
      <vt:lpstr>Annexe 2_RD#5</vt:lpstr>
      <vt:lpstr>Annexe 2_DV#6-RD#6 </vt:lpstr>
      <vt:lpstr>Suivi du budget</vt:lpstr>
      <vt:lpstr>Annexe 3</vt:lpstr>
      <vt:lpstr>Annexe 4</vt:lpstr>
      <vt:lpstr>Annexe 5</vt:lpstr>
      <vt:lpstr>Annexe 6</vt:lpstr>
      <vt:lpstr>Annexe 7_modalités</vt:lpstr>
      <vt:lpstr>Annexe 7_calcul</vt:lpstr>
      <vt:lpstr>Annexe 8</vt:lpstr>
      <vt:lpstr>Annexe 9</vt:lpstr>
      <vt:lpstr>Annexe 10</vt:lpstr>
      <vt:lpstr>Annexe 11_Autres dépenses </vt:lpstr>
      <vt:lpstr>Annexe 12.1_Budget préliminaire</vt:lpstr>
      <vt:lpstr>Annexe 12.2_Financement Projet</vt:lpstr>
      <vt:lpstr>Annexe 13</vt:lpstr>
      <vt:lpstr>Annexe 14</vt:lpstr>
      <vt:lpstr>Annexe 15</vt:lpstr>
      <vt:lpstr>Annexe 16</vt:lpstr>
      <vt:lpstr>Annexe 17_Budget final</vt:lpstr>
      <vt:lpstr>'Annexe 9'!_Hlk109372707</vt:lpstr>
      <vt:lpstr>'Annexe 11_Autres dépenses '!AF</vt:lpstr>
      <vt:lpstr>'Annexe 12.1_Budget préliminaire'!AF</vt:lpstr>
      <vt:lpstr>'Annexe 17_Budget final'!AF</vt:lpstr>
      <vt:lpstr>'Suivi du budget'!AF</vt:lpstr>
      <vt:lpstr>'Annexe 1'!Print_Area</vt:lpstr>
      <vt:lpstr>'Annexe 12.1_Budget préliminaire'!Print_Area</vt:lpstr>
      <vt:lpstr>'Annexe 12.2_Financement Projet'!Print_Area</vt:lpstr>
      <vt:lpstr>'Annexe 13'!Print_Area</vt:lpstr>
      <vt:lpstr>'Annexe 14'!Print_Area</vt:lpstr>
      <vt:lpstr>'Annexe 16'!Print_Area</vt:lpstr>
      <vt:lpstr>'Annexe 17_Budget final'!Print_Area</vt:lpstr>
      <vt:lpstr>'Annexe 3'!Print_Area</vt:lpstr>
      <vt:lpstr>'Annexe 4'!Print_Area</vt:lpstr>
      <vt:lpstr>Préambule!Print_Area</vt:lpstr>
      <vt:lpstr>Préambule!Zone_d_impression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 1 à 17 PFI</dc:title>
  <dc:subject/>
  <dc:creator>Agbessi, Gélase</dc:creator>
  <cp:keywords/>
  <dc:description/>
  <cp:lastModifiedBy>Agbessi, Gélase</cp:lastModifiedBy>
  <cp:revision/>
  <cp:lastPrinted>2023-05-24T17:03:02Z</cp:lastPrinted>
  <dcterms:created xsi:type="dcterms:W3CDTF">2022-12-05T18:32:22Z</dcterms:created>
  <dcterms:modified xsi:type="dcterms:W3CDTF">2023-05-29T19:11:34Z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524600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