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s.reseau.intra.\065$\Prive\R06C005A\MFA-SMDRSC\PUBLIC\1000-Services-de-garde\1003 Developpement des places\PAAP\Suivi-mensuel\2022-2023\2023-03\TBP\"/>
    </mc:Choice>
  </mc:AlternateContent>
  <xr:revisionPtr revIDLastSave="0" documentId="13_ncr:1_{56551132-CFE1-4F62-AF5F-6D002794BECB}" xr6:coauthVersionLast="47" xr6:coauthVersionMax="47" xr10:uidLastSave="{00000000-0000-0000-0000-000000000000}"/>
  <bookViews>
    <workbookView xWindow="20370" yWindow="-120" windowWidth="24240" windowHeight="13140" xr2:uid="{3502A468-7442-4731-A5BD-52A561C51C48}"/>
  </bookViews>
  <sheets>
    <sheet name="31 mars 2023 pl sbv réalisées " sheetId="1" r:id="rId1"/>
    <sheet name="31 mars 2023 pl autoch réal." sheetId="4" r:id="rId2"/>
    <sheet name="31 mars 2023 pl GNS réalisées " sheetId="2" r:id="rId3"/>
  </sheets>
  <definedNames>
    <definedName name="_xlnm._FilterDatabase" localSheetId="2" hidden="1">'31 mars 2023 pl GNS réalisées '!$A$2:$I$69</definedName>
    <definedName name="_xlnm._FilterDatabase" localSheetId="0" hidden="1">'31 mars 2023 pl sbv réalisées '!$A$2:$J$429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4" l="1"/>
  <c r="E306" i="1" l="1"/>
  <c r="E37" i="2" l="1"/>
  <c r="E8" i="2"/>
  <c r="E13" i="4" l="1"/>
  <c r="E425" i="1"/>
  <c r="E384" i="1"/>
  <c r="E279" i="1"/>
  <c r="E248" i="1"/>
  <c r="E233" i="1"/>
  <c r="E207" i="1"/>
  <c r="E195" i="1"/>
  <c r="E190" i="1"/>
  <c r="E180" i="1"/>
  <c r="E165" i="1"/>
  <c r="E142" i="1"/>
  <c r="E99" i="1"/>
  <c r="E53" i="1"/>
  <c r="E23" i="1"/>
  <c r="E5" i="4"/>
  <c r="E68" i="2" l="1"/>
  <c r="E4" i="2" l="1"/>
  <c r="E64" i="2"/>
  <c r="E7" i="4"/>
  <c r="C7" i="4"/>
  <c r="C14" i="4" s="1"/>
  <c r="D435" i="1" s="1"/>
  <c r="E11" i="4"/>
  <c r="D436" i="1" l="1"/>
  <c r="E197" i="1" l="1"/>
  <c r="E120" i="1" l="1"/>
  <c r="E426" i="1" s="1"/>
  <c r="C435" i="1" l="1"/>
  <c r="E435" i="1" s="1"/>
  <c r="C64" i="2"/>
  <c r="C54" i="2"/>
  <c r="C45" i="2"/>
  <c r="C49" i="2"/>
  <c r="C39" i="2"/>
  <c r="C37" i="2"/>
  <c r="C27" i="2"/>
  <c r="C23" i="2"/>
  <c r="C18" i="2"/>
  <c r="C8" i="2"/>
  <c r="E54" i="2"/>
  <c r="E49" i="2"/>
  <c r="E45" i="2"/>
  <c r="E41" i="2"/>
  <c r="E39" i="2"/>
  <c r="E27" i="2"/>
  <c r="E23" i="2"/>
  <c r="E18" i="2"/>
  <c r="E69" i="2" l="1"/>
  <c r="C69" i="2"/>
  <c r="C436" i="1"/>
  <c r="E436" i="1" s="1"/>
</calcChain>
</file>

<file path=xl/sharedStrings.xml><?xml version="1.0" encoding="utf-8"?>
<sst xmlns="http://schemas.openxmlformats.org/spreadsheetml/2006/main" count="2324" uniqueCount="1080">
  <si>
    <t>Places en CPE et GS mises sous permis entre le 1er avril 2021 et le 31 mars 2023</t>
  </si>
  <si>
    <t>Région</t>
  </si>
  <si>
    <t>RG</t>
  </si>
  <si>
    <t>Municipalité</t>
  </si>
  <si>
    <t>Nom</t>
  </si>
  <si>
    <t>Nombre de places subventionnées</t>
  </si>
  <si>
    <t>Type de garde</t>
  </si>
  <si>
    <t>Date de réalisation des places</t>
  </si>
  <si>
    <t>Appel de projets</t>
  </si>
  <si>
    <t>Année d'attribution des places</t>
  </si>
  <si>
    <t>Code postal</t>
  </si>
  <si>
    <t>1 Bas-Saint-Laurent</t>
  </si>
  <si>
    <t>Matane</t>
  </si>
  <si>
    <t>CPE MATANE</t>
  </si>
  <si>
    <t>CPE</t>
  </si>
  <si>
    <t>G4W 3T1</t>
  </si>
  <si>
    <t>Amqui</t>
  </si>
  <si>
    <t>CPE LES P'TITS FLOTS</t>
  </si>
  <si>
    <t>2019 Parent-étudiants</t>
  </si>
  <si>
    <t>G5J 1H3</t>
  </si>
  <si>
    <t>Rimouski</t>
  </si>
  <si>
    <t>LES FARFADETS DE LA POINTE INC.</t>
  </si>
  <si>
    <t>G5M 1J2</t>
  </si>
  <si>
    <t>Saint-Valérien</t>
  </si>
  <si>
    <t>CENTRE DE LA PETITE ENFANCE L'AURORE BORÉALE</t>
  </si>
  <si>
    <t>ADP en continu</t>
  </si>
  <si>
    <t>G5L 3V7</t>
  </si>
  <si>
    <t>Saint-Alexandre-de-Kamouraska</t>
  </si>
  <si>
    <t>CPE PITATOU</t>
  </si>
  <si>
    <t>G0L 3Y0</t>
  </si>
  <si>
    <t>LE CPE DE MATANE</t>
  </si>
  <si>
    <t>G4W 1K7</t>
  </si>
  <si>
    <t>L'ÉVEIL DES CHÉRUBINS</t>
  </si>
  <si>
    <t>2020 ciblé</t>
  </si>
  <si>
    <t>G5L 3E3</t>
  </si>
  <si>
    <t>Saint-Arsène</t>
  </si>
  <si>
    <t>CPE DES CANTONS DE RIVIÈRE DU LOUP</t>
  </si>
  <si>
    <t>G0L 2K0</t>
  </si>
  <si>
    <t>CPE "LES TROIS COINS"</t>
  </si>
  <si>
    <t>G5N 5E2</t>
  </si>
  <si>
    <t>Mont-Joli</t>
  </si>
  <si>
    <t xml:space="preserve">LES P'TITS MONTOIS </t>
  </si>
  <si>
    <t>G5H 2M3</t>
  </si>
  <si>
    <t>Rivière-du-Loup</t>
  </si>
  <si>
    <t>MI-LOUP</t>
  </si>
  <si>
    <t>G5R 1H6</t>
  </si>
  <si>
    <t>Témiscouata-sur-le-Lac</t>
  </si>
  <si>
    <t>CENTRE DE LA PETITE ENFANCE "LES CALINOURS"</t>
  </si>
  <si>
    <t>G0L 1X0</t>
  </si>
  <si>
    <t>CPE DE RIVIÈRE-DU-LOUP INC.</t>
  </si>
  <si>
    <t>G5R 1R1</t>
  </si>
  <si>
    <t>Cacouna</t>
  </si>
  <si>
    <t>G0L 1G0</t>
  </si>
  <si>
    <t>Saint-Hubert-de-Rivière-du-Loup</t>
  </si>
  <si>
    <t>G0L 3L0</t>
  </si>
  <si>
    <t>CPE DES JARDINS JOLIS</t>
  </si>
  <si>
    <t>G5R 6C1</t>
  </si>
  <si>
    <t>Saint-Anaclet-de-Lessard</t>
  </si>
  <si>
    <t xml:space="preserve">CPE LES PETITS SOLEILS MAGIQUES </t>
  </si>
  <si>
    <t>G0K 1H0</t>
  </si>
  <si>
    <t>*Total projets RG1</t>
  </si>
  <si>
    <t>Total RG 1 - Bas-Saint-Laurent</t>
  </si>
  <si>
    <t>2 Saguenay-Lac-Saint-Jean</t>
  </si>
  <si>
    <t>Saint-Charles-de-Bourget</t>
  </si>
  <si>
    <t>CPE LES PETITS CAILLOUX</t>
  </si>
  <si>
    <t>G7G 1J5</t>
  </si>
  <si>
    <t>Chicoutimi</t>
  </si>
  <si>
    <t>G. BÉBÉLOUGAS</t>
  </si>
  <si>
    <t>GARD. subv.</t>
  </si>
  <si>
    <t>G7G 4E5</t>
  </si>
  <si>
    <t>Hébertville</t>
  </si>
  <si>
    <t>CENTRE DE LA PETITE ENFANCE AM STRAM GRAM 2000</t>
  </si>
  <si>
    <t>G8N 1T1</t>
  </si>
  <si>
    <t>G. LES MINIS AMOURS INC.</t>
  </si>
  <si>
    <t>G7J 3P7</t>
  </si>
  <si>
    <t>Chambord</t>
  </si>
  <si>
    <t>CENTRE DE LA PETITE ENFANCE "AUX PETITS TRESORS"</t>
  </si>
  <si>
    <t>G0W 1G0</t>
  </si>
  <si>
    <t>Saint-Prime</t>
  </si>
  <si>
    <t>CPE LES SOURICEAUX</t>
  </si>
  <si>
    <t>G8J 2A8</t>
  </si>
  <si>
    <t>Jonquière</t>
  </si>
  <si>
    <t>CPE GARI-GATOU INC.</t>
  </si>
  <si>
    <t>G7X 5Z2</t>
  </si>
  <si>
    <t>G. LA MAISON DES ÉTOILES INC.</t>
  </si>
  <si>
    <t>G7S 5Y2</t>
  </si>
  <si>
    <t>G7J 0G6</t>
  </si>
  <si>
    <t>CPE LA PIROUETTE</t>
  </si>
  <si>
    <t>Roberval</t>
  </si>
  <si>
    <t>CPE LES AMIS DE LA CULBUTE</t>
  </si>
  <si>
    <t>G8H 3N8</t>
  </si>
  <si>
    <t>Dolbeau-Mistassini</t>
  </si>
  <si>
    <t>9062-0915 QUÉBEC INC.</t>
  </si>
  <si>
    <t>G8L 3J6</t>
  </si>
  <si>
    <t>CPE CROQUE LA VIE</t>
  </si>
  <si>
    <t>G8L 4J8</t>
  </si>
  <si>
    <t>G. LES PETITS BOUTS DE CHOUX</t>
  </si>
  <si>
    <t>La Baie</t>
  </si>
  <si>
    <t>CPE ALOUETTE</t>
  </si>
  <si>
    <t>G0V 1A0</t>
  </si>
  <si>
    <t>CPE MINI-MONDE</t>
  </si>
  <si>
    <t>G7B 1Y7</t>
  </si>
  <si>
    <t>LA POUPONNIÈRE DES TOUT P'TITS</t>
  </si>
  <si>
    <t>G7B 2P5</t>
  </si>
  <si>
    <t xml:space="preserve">CPE LE TRÈFLE À 4 FEUILLES </t>
  </si>
  <si>
    <t>G7X 7W2</t>
  </si>
  <si>
    <t>Bégin</t>
  </si>
  <si>
    <t>CENTRE DE LA PETITE ENFANCE LES PETITS CAILLOUX (Bégin)</t>
  </si>
  <si>
    <t>G0V 1B0</t>
  </si>
  <si>
    <t>Saint-Honoré</t>
  </si>
  <si>
    <t>CENTRE DE LA PETITE ENFANCE LA CAJOLERIE</t>
  </si>
  <si>
    <t>G0V 1L0</t>
  </si>
  <si>
    <t>CENTRE DE LA PETITE ENFANCE LES PETITS CAILLOUX</t>
  </si>
  <si>
    <t>G7H 4M1</t>
  </si>
  <si>
    <t>Saint-David-de-Falardeau</t>
  </si>
  <si>
    <t>G0V 1C0</t>
  </si>
  <si>
    <t>G8H 1B9</t>
  </si>
  <si>
    <t>*Total projets RG2</t>
  </si>
  <si>
    <t>Total RG 2 - Saguenay - Lac St-Jean</t>
  </si>
  <si>
    <t>3 Capitale-Nationale</t>
  </si>
  <si>
    <t>L'Isle-aux-Coudres</t>
  </si>
  <si>
    <t>CPE DU SOLEIL À LA LUNE</t>
  </si>
  <si>
    <t>2019 Optimisation</t>
  </si>
  <si>
    <t>G0A 3J0</t>
  </si>
  <si>
    <t>Boischatel</t>
  </si>
  <si>
    <t>CPE L'ENCHANTÉ (INST. BOISCHATEL)</t>
  </si>
  <si>
    <t>G0A 1H0</t>
  </si>
  <si>
    <t>Stoneham-et-Tewkesbury</t>
  </si>
  <si>
    <t>G. ÉDUCATIVE PERLIMPINPIN 2</t>
  </si>
  <si>
    <t>G3C 0K9</t>
  </si>
  <si>
    <t>G. ÉDUCATIVE PERLIMPINPIN 1 INC.</t>
  </si>
  <si>
    <t>Shannon</t>
  </si>
  <si>
    <t>LE PETIT BATAILLON DE CAJO</t>
  </si>
  <si>
    <t>G3S 1H8</t>
  </si>
  <si>
    <t>Beaupré</t>
  </si>
  <si>
    <t>CPE LA PELUCHE</t>
  </si>
  <si>
    <t>G0A 1E0</t>
  </si>
  <si>
    <t>Québec</t>
  </si>
  <si>
    <t>CPE LA FRIMOUSSE</t>
  </si>
  <si>
    <t>G1R 2A7</t>
  </si>
  <si>
    <t>Sainte-Brigitte-de-Laval</t>
  </si>
  <si>
    <t>ACADÉMIE UNI-SPORT SBDL</t>
  </si>
  <si>
    <t>G0A 3K0</t>
  </si>
  <si>
    <t>CPE LA COQUINERIE</t>
  </si>
  <si>
    <t>G1J 0B9</t>
  </si>
  <si>
    <t>G1S 4S7</t>
  </si>
  <si>
    <t>CPE LA CROISÉE INC.</t>
  </si>
  <si>
    <t>G1R 5E5</t>
  </si>
  <si>
    <t>CPE LES PETITS CHEMINOTS</t>
  </si>
  <si>
    <t>G1K 8J6</t>
  </si>
  <si>
    <t>CPE LA BUTTE À MOINEAUX (INST. HAUTE-VILLE)</t>
  </si>
  <si>
    <t>G1M 1A1</t>
  </si>
  <si>
    <t>Saint-Augustin-de-Desmaures</t>
  </si>
  <si>
    <t>G. RÊVES D'ENFANT (ST-AUGUSTIN-DE-DESMAURES)</t>
  </si>
  <si>
    <t>G3A 0E9</t>
  </si>
  <si>
    <t>G. CROQUE MUSIQUE INC.</t>
  </si>
  <si>
    <t>G1M 1N9</t>
  </si>
  <si>
    <t>CPE LA BUTTE À MOINEAUX</t>
  </si>
  <si>
    <t xml:space="preserve">CPE LA BUTTE À MOINEAUX </t>
  </si>
  <si>
    <t>9054-1939 QUÉBEC INC</t>
  </si>
  <si>
    <t>G2K 0H8</t>
  </si>
  <si>
    <t>CENTRE DE LA PETITE ENFANCE AUX DEUX PIGNONS</t>
  </si>
  <si>
    <t>G1V 2P6</t>
  </si>
  <si>
    <t>CPE  LA PETITE COUR DE MISTIGRI</t>
  </si>
  <si>
    <t>G1V 4H8</t>
  </si>
  <si>
    <t>CENTRE ÉDUCATIF MULTICULTUREL L'ARCHE DE NOÉ'</t>
  </si>
  <si>
    <t>G1V 3V9</t>
  </si>
  <si>
    <t>L'Ancienne-Lorette</t>
  </si>
  <si>
    <t>G. LA BOTTINE ENCHANTÉE</t>
  </si>
  <si>
    <t>G2E 1Y8</t>
  </si>
  <si>
    <t>CPE MONTESSORI DE QUÉBEC</t>
  </si>
  <si>
    <t>G2G 1J9</t>
  </si>
  <si>
    <t>AU PAYS DES CAJOLEUX</t>
  </si>
  <si>
    <t>LE MONDE DE SIMONE</t>
  </si>
  <si>
    <t>G1H 6T2</t>
  </si>
  <si>
    <t>G. RÊVES D'ENFANT (CHARLESBOURG)</t>
  </si>
  <si>
    <t>CPE AU COEUR ENFANTIN</t>
  </si>
  <si>
    <t>G3J 1H2</t>
  </si>
  <si>
    <t>G. LES TOURNESOLS</t>
  </si>
  <si>
    <t>G1Y 1R6</t>
  </si>
  <si>
    <t>CPE "LA P'TITE CHUTE"</t>
  </si>
  <si>
    <t>G1C 0B9</t>
  </si>
  <si>
    <t>CENTRE JOUR INC.</t>
  </si>
  <si>
    <t>G1V 0A9</t>
  </si>
  <si>
    <t>Saint-Raymond</t>
  </si>
  <si>
    <t>CPE NID DES PETITS ST-RAYMOND INC.</t>
  </si>
  <si>
    <t>G3L 2A3</t>
  </si>
  <si>
    <t>CPE LES PILOTES DE L'AVENIR</t>
  </si>
  <si>
    <t>G2E 0A1</t>
  </si>
  <si>
    <t>SERVICE DE GARDE MYLAINE INC.</t>
  </si>
  <si>
    <t>G2E 4L2</t>
  </si>
  <si>
    <t>G. DE CHARLESBOURG 2</t>
  </si>
  <si>
    <t>G2L 2R5</t>
  </si>
  <si>
    <t>G. POUPONNIÈRE AU ROYAUME DE FANFAN</t>
  </si>
  <si>
    <t>G3E 1X3</t>
  </si>
  <si>
    <t>GARDERIE DEMI-LUNE</t>
  </si>
  <si>
    <t>G1E 1Y1</t>
  </si>
  <si>
    <t>G. MON PREMIER 5 INC.</t>
  </si>
  <si>
    <t>G1S 3R3</t>
  </si>
  <si>
    <t>G. ÉDUCATIVE LES RAYONS DE SOLEIL</t>
  </si>
  <si>
    <t>G2K 1E6</t>
  </si>
  <si>
    <t>Château-Richer</t>
  </si>
  <si>
    <t>G. MON CHÂTEAU À MOI</t>
  </si>
  <si>
    <t>G0A 1N0</t>
  </si>
  <si>
    <t>G. LE MONDE DE KIWI DE STE-FOY</t>
  </si>
  <si>
    <t>G1V 4T3</t>
  </si>
  <si>
    <t>*Total projets RG3</t>
  </si>
  <si>
    <t>Total RG 3 - Capitale-Nationale</t>
  </si>
  <si>
    <t>4 Mauricie</t>
  </si>
  <si>
    <t>Trois-Rivières</t>
  </si>
  <si>
    <t>CPE ENTRE DEUX NUAGES</t>
  </si>
  <si>
    <t>G8T 5V7</t>
  </si>
  <si>
    <t>LES PETITS COLLÉGIENS</t>
  </si>
  <si>
    <t>G8Z 4T2</t>
  </si>
  <si>
    <t>Shawinigan</t>
  </si>
  <si>
    <t>CPE LA BOTTINE SOURIANTE</t>
  </si>
  <si>
    <t>G9T 3J9</t>
  </si>
  <si>
    <t>CPE LES RECRUES DU CÉGEP</t>
  </si>
  <si>
    <t>G9N 6V8</t>
  </si>
  <si>
    <t>CPE LA TOURELLE DE L'ÉNERGIE</t>
  </si>
  <si>
    <t>G9N 1H8</t>
  </si>
  <si>
    <t>CPE LE PIPANDOR</t>
  </si>
  <si>
    <t>G9N 3H7</t>
  </si>
  <si>
    <t>CPE SAUTE-MOUTON INC.</t>
  </si>
  <si>
    <t>G8Y 2A5</t>
  </si>
  <si>
    <t>CPE LE PETIT NAVIRE INC.</t>
  </si>
  <si>
    <t>G8Z 4K8</t>
  </si>
  <si>
    <t>CPE LE CERF-VOLANT INC.</t>
  </si>
  <si>
    <t>G8V 2R7</t>
  </si>
  <si>
    <t>Champlain</t>
  </si>
  <si>
    <t>CPE LE PETIT CHAMPLAIN</t>
  </si>
  <si>
    <t>G0X 1C0</t>
  </si>
  <si>
    <t>Saint-Maurice</t>
  </si>
  <si>
    <t>CPE FLOCON DE RÊVE INC. - ST-ALEXIS 72</t>
  </si>
  <si>
    <t>G0X 2X0</t>
  </si>
  <si>
    <t>Saint-Adelphe</t>
  </si>
  <si>
    <t>CPE LES SOLEILS DE MÉKINAC</t>
  </si>
  <si>
    <t>G0X 2G0</t>
  </si>
  <si>
    <t>Saint-Alexis-des-Monts</t>
  </si>
  <si>
    <t>LES SERVICES DE GARDE GRIBOUILLIS (ST-ALEXIS DES MONTS)</t>
  </si>
  <si>
    <t>J0K 1V0</t>
  </si>
  <si>
    <t>Notre-Dame-du-Mont-Carmel</t>
  </si>
  <si>
    <t>CARMEL LA SAUTERELLE</t>
  </si>
  <si>
    <t>G0X 3J0</t>
  </si>
  <si>
    <t>Saint-Tite</t>
  </si>
  <si>
    <t>G0X 3H0</t>
  </si>
  <si>
    <t>Saint-Paulin</t>
  </si>
  <si>
    <t>LES SERVICES DE GARDE GRIBOUILLIS</t>
  </si>
  <si>
    <t>J0K 3G0</t>
  </si>
  <si>
    <t xml:space="preserve">LES SERVICES DE GARDE GRIBOUILLIS </t>
  </si>
  <si>
    <t>CPE-BC LES PETITS COLLÉGIENS</t>
  </si>
  <si>
    <t>*Total projets RG4</t>
  </si>
  <si>
    <t>Total RG 4 - Mauricie</t>
  </si>
  <si>
    <t>5 Estrie</t>
  </si>
  <si>
    <t>Stoke</t>
  </si>
  <si>
    <t>CPE "CHEZ TANTE JULIETTE" INC.</t>
  </si>
  <si>
    <t>J0B 3G0</t>
  </si>
  <si>
    <t>Richmond</t>
  </si>
  <si>
    <t>CPE POP SOLEIL</t>
  </si>
  <si>
    <t>J0B 2H0</t>
  </si>
  <si>
    <t xml:space="preserve">Magog </t>
  </si>
  <si>
    <t>LA CIGOGNE, CENTRE DE RESSOURCES FAMILIALES- MAGOG</t>
  </si>
  <si>
    <t>J1X 3G2</t>
  </si>
  <si>
    <t>Sherbrooke</t>
  </si>
  <si>
    <t>CPE L'ESPIÈGLERIE - INST. MONT-BELLEVUE</t>
  </si>
  <si>
    <t>J1H 3N3</t>
  </si>
  <si>
    <t>Cookshire-Eaton</t>
  </si>
  <si>
    <t>CPE IL ÉTAIT UNE FOIS</t>
  </si>
  <si>
    <t>J0B 2A0</t>
  </si>
  <si>
    <t>INSTALLATION L'ESPIÈGLERIE</t>
  </si>
  <si>
    <t>J1H 5X3</t>
  </si>
  <si>
    <t>CPE LES PETITES PUCES INC.</t>
  </si>
  <si>
    <t>J1H 1K2</t>
  </si>
  <si>
    <t>Wotton</t>
  </si>
  <si>
    <t>LE CPE LA SOURCIÈRE</t>
  </si>
  <si>
    <t>J0A 1N0</t>
  </si>
  <si>
    <t>Coaticook</t>
  </si>
  <si>
    <t>CPE ENTRE AMIS INC.</t>
  </si>
  <si>
    <t>J1A 2N6</t>
  </si>
  <si>
    <t>Cowansville</t>
  </si>
  <si>
    <t>CPE LE ZÈBRE CAROTTÉ</t>
  </si>
  <si>
    <t>J2K 0E3</t>
  </si>
  <si>
    <t>CPE LES AMIS DU GLOBE</t>
  </si>
  <si>
    <t>J1K 1H9</t>
  </si>
  <si>
    <t>Brigham</t>
  </si>
  <si>
    <t>CPE LE PAPILLON BLEU (INST.BRIGHAM)</t>
  </si>
  <si>
    <t>J2K 4C1</t>
  </si>
  <si>
    <t>Saint-Joachim-de-Shefford</t>
  </si>
  <si>
    <t>CPE RAYONS DE SOLEIL DE ROXTON POND (INST. ST-JOACHIM)</t>
  </si>
  <si>
    <t>J0E 2G0</t>
  </si>
  <si>
    <t>LE CPE L'ESPIÈGLERIE</t>
  </si>
  <si>
    <t>Granby</t>
  </si>
  <si>
    <t>CPE FAMILIGARDE (C.P.E.)</t>
  </si>
  <si>
    <t>J2J 2T9</t>
  </si>
  <si>
    <t>CPE LE SOLEIL DE JEANNOT</t>
  </si>
  <si>
    <t>J2G 8J2</t>
  </si>
  <si>
    <t>J2G 3T6</t>
  </si>
  <si>
    <t>LA GARDERIE LES MOUSSAILLONS</t>
  </si>
  <si>
    <t>J2G 2S5</t>
  </si>
  <si>
    <t>*Total projets RG5</t>
  </si>
  <si>
    <t>Total RG 5 - Estrie</t>
  </si>
  <si>
    <t>6 Montréal</t>
  </si>
  <si>
    <t>Pierrefonds</t>
  </si>
  <si>
    <t>CPE LUMINOU</t>
  </si>
  <si>
    <t>H9H 1C7</t>
  </si>
  <si>
    <t>Lasalle</t>
  </si>
  <si>
    <t>C. ÉDUCATIF DE LA PETITE ENFANCE ANDRÉ-LAURENDEAU</t>
  </si>
  <si>
    <t>H8N 2J4</t>
  </si>
  <si>
    <t>Saint-Henri</t>
  </si>
  <si>
    <t>C.P.E. TECHNOFLOS</t>
  </si>
  <si>
    <t>2018 ciblé</t>
  </si>
  <si>
    <t>H3C 0P7</t>
  </si>
  <si>
    <t>CPE LE TRAIN DE BOURGOGNE</t>
  </si>
  <si>
    <t>Montréal</t>
  </si>
  <si>
    <t>CENTRE DE LA PETITE ENFANCE RIVERVIEW</t>
  </si>
  <si>
    <t>H4H 2B7</t>
  </si>
  <si>
    <t>Verdun</t>
  </si>
  <si>
    <t>G. ÉDUCATIVE PETIT À PETIT VERDUN INC.</t>
  </si>
  <si>
    <t>H4G 2N8</t>
  </si>
  <si>
    <t>LA SOURITHÈQUE</t>
  </si>
  <si>
    <t>H2L 3T8</t>
  </si>
  <si>
    <t>CPE LES LUTINS DU BOULEVARD</t>
  </si>
  <si>
    <t>H1N 1P9</t>
  </si>
  <si>
    <t>CENTRE PAUSE PARENTS-ENFANTS</t>
  </si>
  <si>
    <t>H4G 1X8</t>
  </si>
  <si>
    <t>G. JEUNES DÉCOUVREURS 1 INC.</t>
  </si>
  <si>
    <t>H4P 2C9</t>
  </si>
  <si>
    <t>CENTRE DE LA PETIT ENFANCE LES FRIMOUSSES DU CIUSSS DU CENTRE-OUEST</t>
  </si>
  <si>
    <t>H3S 1Y9</t>
  </si>
  <si>
    <t>CPE CHEZ-NOUS CHEZ-VOUS</t>
  </si>
  <si>
    <t>H2P 2G5</t>
  </si>
  <si>
    <t xml:space="preserve">Montréal </t>
  </si>
  <si>
    <t>CPE LES PETITS EXPLORATEURS</t>
  </si>
  <si>
    <t>H3B 2S2</t>
  </si>
  <si>
    <t>Montréal - Centre-Ville</t>
  </si>
  <si>
    <t>CENTRE DE LA PETITE ENFANCE LA VOUTE ENCHANTEE</t>
  </si>
  <si>
    <t>H2Y 3C8</t>
  </si>
  <si>
    <t>CPE DU CARREFOUR INC.</t>
  </si>
  <si>
    <t>H1V 1Z4</t>
  </si>
  <si>
    <t>LES "CHAT"OUILLEUX INC.</t>
  </si>
  <si>
    <t>H1K 3C5</t>
  </si>
  <si>
    <t>Anjou</t>
  </si>
  <si>
    <t>CPE BILLE DE VERRE</t>
  </si>
  <si>
    <t>H1J 1H3</t>
  </si>
  <si>
    <t>CPE LES P'TITS AMIS DE SAVIO</t>
  </si>
  <si>
    <t>H1L 1R1</t>
  </si>
  <si>
    <t>CPE L'ENFANFRELUCHE</t>
  </si>
  <si>
    <t>H3G 2A6</t>
  </si>
  <si>
    <t xml:space="preserve">CPE PALOU LA COCCINELLE </t>
  </si>
  <si>
    <t>H1A 4Z9</t>
  </si>
  <si>
    <t>CPE TROIS P'TITS TOURS</t>
  </si>
  <si>
    <t>H4J 1E4</t>
  </si>
  <si>
    <t>*Total projets RG6</t>
  </si>
  <si>
    <t>Total RG 6 - Montréal</t>
  </si>
  <si>
    <t>7 Outaouais</t>
  </si>
  <si>
    <t>Gatineau</t>
  </si>
  <si>
    <t>CENTRE ÉDUCATIF LA PASSERELLE- Chelsea</t>
  </si>
  <si>
    <t>J9H 1Z2</t>
  </si>
  <si>
    <t>GARDERIE ÉDUCATIVE LES TRÉSORS DE MYMI INC.</t>
  </si>
  <si>
    <t>J8Z 1J1</t>
  </si>
  <si>
    <t>CPE LES PETITS FRIPONS</t>
  </si>
  <si>
    <t>2020 Parent-étudiants</t>
  </si>
  <si>
    <t>J8L 3Z6</t>
  </si>
  <si>
    <t>GARDERIE IMAGINE INC.</t>
  </si>
  <si>
    <t>J8X 3M2</t>
  </si>
  <si>
    <t>CENTRE DE LA PETITE ENFANCE LES PETITS FRIPONS</t>
  </si>
  <si>
    <t>L'OISEAU BLEU</t>
  </si>
  <si>
    <t>J8L 1G6</t>
  </si>
  <si>
    <t>CENTRE D'ÉVEIL DEVENIR GRAND</t>
  </si>
  <si>
    <t>J8V 3Y8</t>
  </si>
  <si>
    <t>GARDERIE UNIK</t>
  </si>
  <si>
    <t>J9A 1V9</t>
  </si>
  <si>
    <t xml:space="preserve">CENTRE ÉDUCATIF LA PASSERELLE INC. AYLMER </t>
  </si>
  <si>
    <t>LE ROYAUME DES KOALAS INC.</t>
  </si>
  <si>
    <t>J8P 7M4</t>
  </si>
  <si>
    <t>*Total projets RG7</t>
  </si>
  <si>
    <t xml:space="preserve">Total RG 7 - Outaouais </t>
  </si>
  <si>
    <t>8 Abitibi-Témiscamingue</t>
  </si>
  <si>
    <t>Rouyn-Noranda</t>
  </si>
  <si>
    <t>CPE LA RIBANBELLE 2</t>
  </si>
  <si>
    <t>J9X 5H5</t>
  </si>
  <si>
    <t>Val-d'Or</t>
  </si>
  <si>
    <t>CPE LA MAGIE DU RÊVE 2</t>
  </si>
  <si>
    <t>J9P 5H3</t>
  </si>
  <si>
    <t>LE CPE LA MAGIE DU RÊVE</t>
  </si>
  <si>
    <t>J9P 3P1</t>
  </si>
  <si>
    <t>LE PHÉNIX, COOPÉRATIVE DE SOLIDARITÉ</t>
  </si>
  <si>
    <t xml:space="preserve"> J9X 1H4</t>
  </si>
  <si>
    <t>J0Z 1K0</t>
  </si>
  <si>
    <t>CPE FLEUR ET MIEL</t>
  </si>
  <si>
    <t>J9X 5R5</t>
  </si>
  <si>
    <t>GARDERIE EXPLORATEURS DU MONDE</t>
  </si>
  <si>
    <t>J9X 4L8</t>
  </si>
  <si>
    <t>Macamic</t>
  </si>
  <si>
    <t>CPE BOUT D'CHOU</t>
  </si>
  <si>
    <t>J0Z 2S0</t>
  </si>
  <si>
    <t>*Total projets RG8</t>
  </si>
  <si>
    <t>Total RG 8 - Abitibi-Témiscamingue</t>
  </si>
  <si>
    <t>9 Côte-Nord</t>
  </si>
  <si>
    <t>Longue-Rive</t>
  </si>
  <si>
    <t>CPE LA GIROFLÉE INC.</t>
  </si>
  <si>
    <t>G0T 1Z0</t>
  </si>
  <si>
    <t>Baie-Comeau</t>
  </si>
  <si>
    <t>CPE MAGIMUSE (INST. BAIE-COMEAU)</t>
  </si>
  <si>
    <t>G5C 3C3</t>
  </si>
  <si>
    <t>CPE Magimuse</t>
  </si>
  <si>
    <t>LES P'TITS BÉCOTS</t>
  </si>
  <si>
    <t>G5C 2B2</t>
  </si>
  <si>
    <t>*Total projets RG9</t>
  </si>
  <si>
    <t>Total RG 9 - Côte-Nord</t>
  </si>
  <si>
    <t>10 Nord-du-Québec</t>
  </si>
  <si>
    <t>Chibougamau</t>
  </si>
  <si>
    <t>CPE PLANÈTE SOLEIL</t>
  </si>
  <si>
    <t>G8P 0C3</t>
  </si>
  <si>
    <t>*Total projets RG10</t>
  </si>
  <si>
    <t>Total RG 10 Nord-du-Québec</t>
  </si>
  <si>
    <t>11 Gaspésie--Îles-de-la-Madeleine</t>
  </si>
  <si>
    <t>Maria</t>
  </si>
  <si>
    <t>CPE DE LA BAIE</t>
  </si>
  <si>
    <t>G0C 1Y0</t>
  </si>
  <si>
    <t>Carleton-Saint-Omer</t>
  </si>
  <si>
    <t>AUX JOYEUX MARMOTS</t>
  </si>
  <si>
    <t>G0C 1J0</t>
  </si>
  <si>
    <t>Bonaventure</t>
  </si>
  <si>
    <t>G0C 1E0</t>
  </si>
  <si>
    <t>Gaspé</t>
  </si>
  <si>
    <t>LES VIRE-VENTS</t>
  </si>
  <si>
    <t>G4X 1M1</t>
  </si>
  <si>
    <t>New Richmond</t>
  </si>
  <si>
    <t>G0C 2B0</t>
  </si>
  <si>
    <t>Port-Daniel-Gascons</t>
  </si>
  <si>
    <t>CPE P'TITS COQUILLAGES</t>
  </si>
  <si>
    <t>G0C 2N0</t>
  </si>
  <si>
    <t>CPE "LA BELLE JOURNÉE" INC.</t>
  </si>
  <si>
    <t>Cap-aux-Meules</t>
  </si>
  <si>
    <t>CPE LA RAMEE</t>
  </si>
  <si>
    <t>G4T 1K8</t>
  </si>
  <si>
    <t>*Total projets RG11</t>
  </si>
  <si>
    <t>Total RG 11 -  Gaspésie--Îles-de-la-Madeleine</t>
  </si>
  <si>
    <t>12 Chaudière-Appalaches</t>
  </si>
  <si>
    <t>Saint-Georges</t>
  </si>
  <si>
    <t>CPE LA FOURMILLE</t>
  </si>
  <si>
    <t>G5Y 7W4</t>
  </si>
  <si>
    <t>Saint-Gervais</t>
  </si>
  <si>
    <t>CPE L'ESCALE INC.</t>
  </si>
  <si>
    <t>G0R 3C0</t>
  </si>
  <si>
    <t>Lévis</t>
  </si>
  <si>
    <t>G. LES PETITS SEIGNEURS</t>
  </si>
  <si>
    <t>G6C 1M1</t>
  </si>
  <si>
    <t>G. LA PETITE ÉCOLE D'ÉVEIL</t>
  </si>
  <si>
    <t xml:space="preserve"> G7A 0G5</t>
  </si>
  <si>
    <t>Saint-Lazare-de-Bellechasse</t>
  </si>
  <si>
    <t>G. LE CHABOTÉ ST-LAZARE INC.</t>
  </si>
  <si>
    <t>G0R 3J0</t>
  </si>
  <si>
    <t>Beauceville</t>
  </si>
  <si>
    <t>CPE AU JARDIN DE DOMINIQUE INC.</t>
  </si>
  <si>
    <t>G5X 2R3</t>
  </si>
  <si>
    <t>Saint-François-de-la-Rivière-du-Sud</t>
  </si>
  <si>
    <t>CPE ENFANT-BONHEUR INC.</t>
  </si>
  <si>
    <t>G0R 3A0</t>
  </si>
  <si>
    <t>Saint-Isidore</t>
  </si>
  <si>
    <t>CPE "LA BECQUÉE"</t>
  </si>
  <si>
    <t>G0S 2S0</t>
  </si>
  <si>
    <t>CPE LA SALOPETTE INC.</t>
  </si>
  <si>
    <t>G6J 1M3</t>
  </si>
  <si>
    <t>G. DANDINOSAURE INC.</t>
  </si>
  <si>
    <t>G7A 2V1</t>
  </si>
  <si>
    <t>G. LES PETITS OURSONS</t>
  </si>
  <si>
    <t>G6K 1G4</t>
  </si>
  <si>
    <t>G7A 0G5</t>
  </si>
  <si>
    <t>CPE  LA CHAT-MAILLE</t>
  </si>
  <si>
    <t>G6Z 2E7</t>
  </si>
  <si>
    <t>L'Islet</t>
  </si>
  <si>
    <t>CPE LES COQUINS</t>
  </si>
  <si>
    <t>G0R 2C0</t>
  </si>
  <si>
    <t>Saint-Agapit</t>
  </si>
  <si>
    <t>CPE JOLIBOIS</t>
  </si>
  <si>
    <t>G0S 1Z0</t>
  </si>
  <si>
    <t>Sainte-Marie</t>
  </si>
  <si>
    <t>G. LA COURTE ÉCHELLE INC.</t>
  </si>
  <si>
    <t>G6E 1X4</t>
  </si>
  <si>
    <t>CPE DU BOIS JOLI INC.</t>
  </si>
  <si>
    <t>G7A 2W2</t>
  </si>
  <si>
    <t>G. LES PETITS RIVERAINS INC.</t>
  </si>
  <si>
    <t>G6W 6N1</t>
  </si>
  <si>
    <t>Montmagny</t>
  </si>
  <si>
    <t>G5V 1Z9</t>
  </si>
  <si>
    <t>Scott</t>
  </si>
  <si>
    <t>G0S 3G0</t>
  </si>
  <si>
    <t>Sainte-Hénédine</t>
  </si>
  <si>
    <t>G0S 2R0</t>
  </si>
  <si>
    <t>CPE L'AMHIRONDELLE INC.</t>
  </si>
  <si>
    <t>G0R 3E0</t>
  </si>
  <si>
    <t>*Total projets RG12</t>
  </si>
  <si>
    <t>Total RG 12 - Chaudière-Appalaches</t>
  </si>
  <si>
    <t>13 Laval</t>
  </si>
  <si>
    <t>Laval</t>
  </si>
  <si>
    <t>CPE LA MARMAILLE</t>
  </si>
  <si>
    <t>H7E 2E3</t>
  </si>
  <si>
    <t>CPE DU MANOIR INC.</t>
  </si>
  <si>
    <t>H7N 3C9</t>
  </si>
  <si>
    <t>CHAPEAUX RONDS ET BOTTILLONS, CPE</t>
  </si>
  <si>
    <t>H7G 3A5</t>
  </si>
  <si>
    <t>CENTRE DE LA PETITE ENFANCE LOGIS-CIEL</t>
  </si>
  <si>
    <t>H7H 1P1</t>
  </si>
  <si>
    <t>CPE ROSAMIE</t>
  </si>
  <si>
    <t>H7R 3X7</t>
  </si>
  <si>
    <t>CPE PIROUETTE DE FABREVILLE INC.</t>
  </si>
  <si>
    <t>H7R 1L1</t>
  </si>
  <si>
    <t>GARDERIE ÉDUCATIVE LES GALOPINS INC.</t>
  </si>
  <si>
    <t>H7P 4K7</t>
  </si>
  <si>
    <t>LES P'TITS DE ST-VINCENT INC.</t>
  </si>
  <si>
    <t>H7C 1A9</t>
  </si>
  <si>
    <t>CPE LE HÊTRE INC.</t>
  </si>
  <si>
    <t>H7N 5V9</t>
  </si>
  <si>
    <t>CPE FLEURS DE LUNE</t>
  </si>
  <si>
    <t>H7R 2P6</t>
  </si>
  <si>
    <t>H7L 5M6</t>
  </si>
  <si>
    <t>CPE BOISÉ VIMONT (INST. AUTEUIL)</t>
  </si>
  <si>
    <t>H7K 2K5</t>
  </si>
  <si>
    <t>GARDERIE ÉDUCATIVE PLAÇOJEU INC.</t>
  </si>
  <si>
    <t>H7K 1S3</t>
  </si>
  <si>
    <t>GARDERIE ÉDUCATIVE LA FORÊT ENCHANTÉE INC.</t>
  </si>
  <si>
    <t>H7E 3N1</t>
  </si>
  <si>
    <t>*Total projets RG13</t>
  </si>
  <si>
    <t>Total RG 13 - Laval</t>
  </si>
  <si>
    <t>14 Lanaudière</t>
  </si>
  <si>
    <t>Saint-Gabriel</t>
  </si>
  <si>
    <t>CPE TIRELOU INST. SIFFLEUX</t>
  </si>
  <si>
    <t>J0K 2N0</t>
  </si>
  <si>
    <t>Berthierville</t>
  </si>
  <si>
    <t>CPE BOUTON DE ROSE</t>
  </si>
  <si>
    <t>J0K 1A0</t>
  </si>
  <si>
    <t>Joliette</t>
  </si>
  <si>
    <t>CPE DES AMIS DES PRAIRIES</t>
  </si>
  <si>
    <t>J6E 8K6</t>
  </si>
  <si>
    <t>GARD. AU COEUR DES PERSEIDES</t>
  </si>
  <si>
    <t>J6E 0S6</t>
  </si>
  <si>
    <t>Terrebonne</t>
  </si>
  <si>
    <t>G. EDUCATIVE L'ÉCUREUIL</t>
  </si>
  <si>
    <t>J6W 3A3</t>
  </si>
  <si>
    <t>Repentigny</t>
  </si>
  <si>
    <t>CPE LE CHAT PERCHÉ</t>
  </si>
  <si>
    <t>J6A 3B5</t>
  </si>
  <si>
    <t>CPE "LES PETITS DOIGTS"</t>
  </si>
  <si>
    <t>J6A 2Z6</t>
  </si>
  <si>
    <t>Saint-Alphonse-Rodriguez</t>
  </si>
  <si>
    <t>G. POUSSIÈRE DE LUNE</t>
  </si>
  <si>
    <t>J0K 1W0</t>
  </si>
  <si>
    <t>Sainte-Marie-Salomé</t>
  </si>
  <si>
    <t>LES AMIS DE MANDOLINE INC.</t>
  </si>
  <si>
    <t>J0K 2Z0</t>
  </si>
  <si>
    <t>Manawan</t>
  </si>
  <si>
    <t>CPE "KOKOM TCITCATCI"</t>
  </si>
  <si>
    <t>J0K 1M0</t>
  </si>
  <si>
    <t>Saint-Félix-de-Valois</t>
  </si>
  <si>
    <t>LA GARDERIE LES PETITS NAVIGATEURS 2 INC.</t>
  </si>
  <si>
    <t>J0K 2M0</t>
  </si>
  <si>
    <t>Saint-Calixte</t>
  </si>
  <si>
    <t>CPE LA MONTAGNE ENCHANTÉE</t>
  </si>
  <si>
    <t>J0K 1Z0</t>
  </si>
  <si>
    <t>Sainte-Julienne</t>
  </si>
  <si>
    <t>G. AU PIED DE L'ARC-EN-CIEL</t>
  </si>
  <si>
    <t>J0K 2T0</t>
  </si>
  <si>
    <t>Saint-Lin-Laurentides</t>
  </si>
  <si>
    <t>CPE "AU ROYAUME DES BOUTS DE CHOUX"</t>
  </si>
  <si>
    <t>J5M 2V1</t>
  </si>
  <si>
    <t>Saint-Jacques</t>
  </si>
  <si>
    <t>GARDERIE ÉDUCATIVE ST-JACQUES INC.</t>
  </si>
  <si>
    <t>J0K 2R0</t>
  </si>
  <si>
    <t>Saint-Alexis</t>
  </si>
  <si>
    <t>GARDERIE ÉDUCATIVE ST-ALEXIS INC.</t>
  </si>
  <si>
    <t>J0K 1T0</t>
  </si>
  <si>
    <t xml:space="preserve">CPE LES BOURGEONS-SOLEIL </t>
  </si>
  <si>
    <t>J6W 5B1</t>
  </si>
  <si>
    <t>GARDERIE ÉDUCATIVE LES TRÉSORS DU COIN INC.</t>
  </si>
  <si>
    <t>J6W 2G5</t>
  </si>
  <si>
    <t>GARDERIE DU CASTELET INC.</t>
  </si>
  <si>
    <t>J6X 4G4</t>
  </si>
  <si>
    <t>GARDERIE ÉDUCATIVE GAZOUILLE INC.</t>
  </si>
  <si>
    <t>J6W 0E1</t>
  </si>
  <si>
    <t>G. LES PETITS PAS</t>
  </si>
  <si>
    <t>J6V 1L9</t>
  </si>
  <si>
    <t>G. LES POUSSINS DE LUNE INC.</t>
  </si>
  <si>
    <t>J7M 1H1</t>
  </si>
  <si>
    <t>Mascouche</t>
  </si>
  <si>
    <t>GARDERIE LES PETITS GÉNIES DU PRÉSCOLAIRE INC.</t>
  </si>
  <si>
    <t>J7K 3G1</t>
  </si>
  <si>
    <t>CPE CLAIR-SOLEIL DE MASCOUCHE INC.</t>
  </si>
  <si>
    <t>J7L 0A1</t>
  </si>
  <si>
    <t>J7L 3N8</t>
  </si>
  <si>
    <t>GARDERIE ÉDUCATIVE LE ROYAUME MAGIQUE INC.</t>
  </si>
  <si>
    <t>J7K 3B6</t>
  </si>
  <si>
    <t>CENTRE ÉDUCATIF ET D'ÉVEIL LA PETITE ÉCOLE INC.</t>
  </si>
  <si>
    <t>J7K 0T5</t>
  </si>
  <si>
    <t>Saint-Donat</t>
  </si>
  <si>
    <t>CPE LA CHENILLE INC.</t>
  </si>
  <si>
    <t>J0T 2C0</t>
  </si>
  <si>
    <t>*Total projets RG14</t>
  </si>
  <si>
    <t>Total RG 14 - Lanaudière</t>
  </si>
  <si>
    <t>15 Laurentides</t>
  </si>
  <si>
    <t>Deux-Montagnes</t>
  </si>
  <si>
    <t>GARDERIE ÉDUCATIVE TAM-TAM INC.</t>
  </si>
  <si>
    <t>J7R 6B2</t>
  </si>
  <si>
    <t>Saint-Eustache</t>
  </si>
  <si>
    <t>G. LES PETITS EXPLORATEURS</t>
  </si>
  <si>
    <t>J7R 6S1</t>
  </si>
  <si>
    <t>Sainte-Marthe-sur-le-Lac</t>
  </si>
  <si>
    <t>CPE LES EXPLORATEURS</t>
  </si>
  <si>
    <t>J0N 1P0</t>
  </si>
  <si>
    <t xml:space="preserve">CPE LES EXPLORATEURS </t>
  </si>
  <si>
    <t>GARDERIE ÉDUCATIVE CAJOLINE INC.</t>
  </si>
  <si>
    <t>G. LE PETIT MONDE DE SAINTE-MARTHE INC.</t>
  </si>
  <si>
    <t>Rosemère</t>
  </si>
  <si>
    <t>GARDERIE LES PETITS DIAMANTS</t>
  </si>
  <si>
    <t>J7A 2H4</t>
  </si>
  <si>
    <t>GARDERIE LA GARE-GOUILLE INC. </t>
  </si>
  <si>
    <t>J7R 6H1</t>
  </si>
  <si>
    <t>ACADÉMIE DES PETITS</t>
  </si>
  <si>
    <t>J7P 4X3</t>
  </si>
  <si>
    <t>Mont-Laurier</t>
  </si>
  <si>
    <t>CPE LES VERS À CHOUX</t>
  </si>
  <si>
    <t>J9L 2T9</t>
  </si>
  <si>
    <t>Notre-Dame-du-Laus</t>
  </si>
  <si>
    <t>SERVICE COLLECTIF AUX FAMILLES DE NOTRE-DAME-DU-LAUS</t>
  </si>
  <si>
    <t>J0X 2M0</t>
  </si>
  <si>
    <t>Sainte-Agathe-des-Monts</t>
  </si>
  <si>
    <t>CPE L'ANTRE-TEMPS</t>
  </si>
  <si>
    <t>J8C 2Y5</t>
  </si>
  <si>
    <t>CPE LES PETITS PATRIOTES INC.</t>
  </si>
  <si>
    <t>J7R 1W6</t>
  </si>
  <si>
    <t>GARDERIE POM'CANNELLE INC.</t>
  </si>
  <si>
    <t>J7R 1N5</t>
  </si>
  <si>
    <t>Mirabel</t>
  </si>
  <si>
    <t>GARDERIE ÉDUCATIVE LA TROTTINETTE INC.</t>
  </si>
  <si>
    <t>J7J 1H1</t>
  </si>
  <si>
    <t>GARDERIE LES ANGES DE NEMO INC.</t>
  </si>
  <si>
    <t>J7N 0C6</t>
  </si>
  <si>
    <t>GARD. ÉDUC. LA PETITE ÉCOLE DE MIRABEL INC.</t>
  </si>
  <si>
    <t>J7J 1H8</t>
  </si>
  <si>
    <t>GARDERIE GRIBOUILLE INC.</t>
  </si>
  <si>
    <t>J7P 5G1</t>
  </si>
  <si>
    <t>Blainville</t>
  </si>
  <si>
    <t>G. ÉDUCATIVE LES BABIOLES INC.</t>
  </si>
  <si>
    <t>J7C 2P2</t>
  </si>
  <si>
    <t>CPE LES PETITS BONHEURS</t>
  </si>
  <si>
    <t>J7B 1V1</t>
  </si>
  <si>
    <t>GARDERIE LA GRENOUILLE BLEUE</t>
  </si>
  <si>
    <t>J7C 2H8</t>
  </si>
  <si>
    <t>G. LE ROYAUME DES ENFANTS</t>
  </si>
  <si>
    <t>J7T 6b6</t>
  </si>
  <si>
    <t>Saint-Joseph-du-Lac</t>
  </si>
  <si>
    <t>CPE LES EXPLORATEURS (INST. ST-JOSEPH-DU-LAC)</t>
  </si>
  <si>
    <t>Saint-Jérôme</t>
  </si>
  <si>
    <t>GARDERIE ÉDUCATIVE LES RAYONS DU BONHEUR INC.</t>
  </si>
  <si>
    <t>J5L 2H8</t>
  </si>
  <si>
    <t>ACADÉMIE DES PETITS ANGES</t>
  </si>
  <si>
    <t>J7Z 4Z4</t>
  </si>
  <si>
    <t>CPE LE FUNAMBULE INC.</t>
  </si>
  <si>
    <t>J7Z 2V8</t>
  </si>
  <si>
    <t>*Total projets RG15</t>
  </si>
  <si>
    <t>Total RG 15 - Laurentides</t>
  </si>
  <si>
    <t>16 Montérégie</t>
  </si>
  <si>
    <t>Saint-Hyacinthe</t>
  </si>
  <si>
    <t>CPE MAFAMIGARDE</t>
  </si>
  <si>
    <t>J2R 2J2</t>
  </si>
  <si>
    <t>Saint-Liboire</t>
  </si>
  <si>
    <t>CPE DOUX RÉVEIL</t>
  </si>
  <si>
    <t>J0H 1R0</t>
  </si>
  <si>
    <t>Sainte-Madeleine</t>
  </si>
  <si>
    <t>CPE LE TEMPS D'UN RÊVE</t>
  </si>
  <si>
    <t>Centre de la petite enfance Le Temps d'un Rêve</t>
  </si>
  <si>
    <t>J0H 1S0</t>
  </si>
  <si>
    <t>Saint-Jean-sur-Richelieu</t>
  </si>
  <si>
    <t>PLANÈTE DES TOUTS-PETITS</t>
  </si>
  <si>
    <t>J2W 1C5</t>
  </si>
  <si>
    <t>Garderie du Terminus</t>
  </si>
  <si>
    <t>J3B 7Z8</t>
  </si>
  <si>
    <t>CPE DE SAINT-LUC</t>
  </si>
  <si>
    <t>J2W 1G1</t>
  </si>
  <si>
    <t>SERVICE DE GARDE BELLES AVENTURES 2</t>
  </si>
  <si>
    <t>J2X 5P7</t>
  </si>
  <si>
    <t>Saint-Simon</t>
  </si>
  <si>
    <t>J0H 1Y0</t>
  </si>
  <si>
    <t>Saint-Constant</t>
  </si>
  <si>
    <t>CENTRE DE LA PETITE ENFANCE LES PETITES SOURIS</t>
  </si>
  <si>
    <t>J5A 1W2</t>
  </si>
  <si>
    <t>CPE PETIT MONDE CALIMÉRO</t>
  </si>
  <si>
    <t>J3B 0H9</t>
  </si>
  <si>
    <t>Hemmingford</t>
  </si>
  <si>
    <t>LES JEUNES POUSSES DES JARDINS-DU-QUÉBEC</t>
  </si>
  <si>
    <t>J0L 1H0</t>
  </si>
  <si>
    <t>Mercier</t>
  </si>
  <si>
    <t>GARDERIE LA PETITE ÉTOILE MAGIQUE</t>
  </si>
  <si>
    <t>J6R 0G3</t>
  </si>
  <si>
    <t>GARDERIE LES MILLE ET UN TRÉSORS (9187-0402 Québec inc.)</t>
  </si>
  <si>
    <t>9104-2275 Québec inc.</t>
  </si>
  <si>
    <t>J5A 2N5</t>
  </si>
  <si>
    <t>Vaudreuil-Dorion</t>
  </si>
  <si>
    <t>UN MONDE JUSTE POUR NOUS 2</t>
  </si>
  <si>
    <t>J7V 1Y2</t>
  </si>
  <si>
    <t>Longueuil</t>
  </si>
  <si>
    <t>GARDERIE TOM POUCE INC.</t>
  </si>
  <si>
    <t>J4K 3S6</t>
  </si>
  <si>
    <t>Saint-Hubert</t>
  </si>
  <si>
    <t>GARDERIE MAISON DES PETITES FLEURS</t>
  </si>
  <si>
    <t>J3Y 6W9</t>
  </si>
  <si>
    <t>Garderie Les P'tites Bretelles inc.</t>
  </si>
  <si>
    <t>J5A 2G8</t>
  </si>
  <si>
    <t>Saint-Chrysostome</t>
  </si>
  <si>
    <t>CPE KALÉIDOSCOPE CHILD CARE CENTER</t>
  </si>
  <si>
    <t>J0S 1R0</t>
  </si>
  <si>
    <t>Hudson</t>
  </si>
  <si>
    <t>GARDERIE ENTRE DEUX-MONTAGNES (9257-2718 Québec inc.)</t>
  </si>
  <si>
    <t>J0P 1H0</t>
  </si>
  <si>
    <t>Coteau-du-Lac</t>
  </si>
  <si>
    <t>Coin des Lutins, Coteau du Lac II inc.</t>
  </si>
  <si>
    <t>J0P 1B0</t>
  </si>
  <si>
    <t>Coin des Lutins Coteau du Lac inc.</t>
  </si>
  <si>
    <t>Saint-Lazare</t>
  </si>
  <si>
    <t>GARDERIE ENFANTASTIX INC.</t>
  </si>
  <si>
    <t>J7T 1Y9</t>
  </si>
  <si>
    <t>Beauharnois</t>
  </si>
  <si>
    <t>CPE BOBINO-INSTALLATION TAPAGEUR</t>
  </si>
  <si>
    <t>J6N 1Z3</t>
  </si>
  <si>
    <t>Salaberry-de-Valleyfield</t>
  </si>
  <si>
    <t>CPE CITRONNELLE (INST VALLEYFIELD)</t>
  </si>
  <si>
    <t>J6T 4B8</t>
  </si>
  <si>
    <t>Saint-Paul-d'Abbotsford</t>
  </si>
  <si>
    <t>CPE L'AMUS'AILES</t>
  </si>
  <si>
    <t>J0E 1A0</t>
  </si>
  <si>
    <t>G. LES PETITS BRICOLEURS INC.</t>
  </si>
  <si>
    <t>J6S 6C7</t>
  </si>
  <si>
    <t>Sorel-Tracy</t>
  </si>
  <si>
    <t>CPE LA MARELLE INC.</t>
  </si>
  <si>
    <t>J3R 5G2</t>
  </si>
  <si>
    <t>Carignan</t>
  </si>
  <si>
    <t>GARD COUCOU CARIBOU INC.</t>
  </si>
  <si>
    <t>J3L 4N4</t>
  </si>
  <si>
    <t>Otterburn Park</t>
  </si>
  <si>
    <t>9215-1729 Québec inc.</t>
  </si>
  <si>
    <t>J3H 5T3</t>
  </si>
  <si>
    <t>Saint-Amable</t>
  </si>
  <si>
    <t>Centre de la petite enfance La Passerelle</t>
  </si>
  <si>
    <t>J0L 1N0</t>
  </si>
  <si>
    <t>Varennes</t>
  </si>
  <si>
    <t>AU ROYAUME DES CHÉRUBINS</t>
  </si>
  <si>
    <t>J3X 0E1</t>
  </si>
  <si>
    <t>Contrecoeur</t>
  </si>
  <si>
    <t>G. LE PETIT MONDE DE CONTRECOEUR (9039-0105 Québec inc.)</t>
  </si>
  <si>
    <t>J0L 1C0</t>
  </si>
  <si>
    <t>Châteauguay</t>
  </si>
  <si>
    <t>CPE CACHALOT (INST. CHÂTEAUGUAY)</t>
  </si>
  <si>
    <t>J6K 5G7</t>
  </si>
  <si>
    <t>9379-8155 QUÉBEC INC.</t>
  </si>
  <si>
    <t>J6R 2L3</t>
  </si>
  <si>
    <t>Saint-Ours</t>
  </si>
  <si>
    <t>Centre de la petite enfance Les Copains D'abord</t>
  </si>
  <si>
    <t>J0G 1P0</t>
  </si>
  <si>
    <t>McMasterville</t>
  </si>
  <si>
    <t>CPE LES FRIMOUSSES DE LA VALLÉE</t>
  </si>
  <si>
    <t>J3G 5B1</t>
  </si>
  <si>
    <t>Saint-Mathieu-de-Beloeil</t>
  </si>
  <si>
    <t>CPE LES COPAINS D'ABORD (INST. ST-MATHIEU-DE-BELOEIL)</t>
  </si>
  <si>
    <t>J3G 2C9</t>
  </si>
  <si>
    <t>CPE La Voie Lactée</t>
  </si>
  <si>
    <t>J3Y 8Y9</t>
  </si>
  <si>
    <t>Brossard</t>
  </si>
  <si>
    <t>CPE "PLAISIR D'ENFANT"</t>
  </si>
  <si>
    <t>J4W 1L7</t>
  </si>
  <si>
    <t>CPE PIERRE-BOUCHER</t>
  </si>
  <si>
    <t>J4N 1A2</t>
  </si>
  <si>
    <t>Centre de la petite enfance La Marmicelle</t>
  </si>
  <si>
    <t>J3Z 1H8</t>
  </si>
  <si>
    <t>CPE DE SAINT-LAMBERT</t>
  </si>
  <si>
    <t>J4P 3P8</t>
  </si>
  <si>
    <t>Boucherville</t>
  </si>
  <si>
    <t>Garderie Au Petit Boulot inc.</t>
  </si>
  <si>
    <t>J4B 6N9</t>
  </si>
  <si>
    <t>GARDERIE CRAYON PASTEL</t>
  </si>
  <si>
    <t>J2S 3Y8</t>
  </si>
  <si>
    <t>Saint-Pie</t>
  </si>
  <si>
    <t>SGÉ LES P'TITS VILLAGEOIS</t>
  </si>
  <si>
    <t>J0H 1W0</t>
  </si>
  <si>
    <t>Saint-Damase</t>
  </si>
  <si>
    <t>J0H 1J0</t>
  </si>
  <si>
    <t>GARDERIE ÉDUCATIVE ENFANT CITÉ INC.</t>
  </si>
  <si>
    <t>J7T 2H4</t>
  </si>
  <si>
    <t>CPE VOS TOUT-PETITS</t>
  </si>
  <si>
    <t>J4K 4G5</t>
  </si>
  <si>
    <t>Franklin</t>
  </si>
  <si>
    <t>CPE ABRACADABRA</t>
  </si>
  <si>
    <t>J0S 1N0</t>
  </si>
  <si>
    <t>MON EMPREINTE À MOI</t>
  </si>
  <si>
    <t>J4K 2E2</t>
  </si>
  <si>
    <t>Saint-Louis-de-Gonzague</t>
  </si>
  <si>
    <t>CPE LA CAMPINOISE (INST. SAINT-LOUIS-DE-GONZAGUE)</t>
  </si>
  <si>
    <t>J0S 1T0</t>
  </si>
  <si>
    <t>La Prairie</t>
  </si>
  <si>
    <t>CPE MON MONDE À MOI (INST. LA PRAIRIE)</t>
  </si>
  <si>
    <t>J5R 0T2</t>
  </si>
  <si>
    <t>GARDERIE ENTRE DEUX-MONTAGNES</t>
  </si>
  <si>
    <t>Coteau du Lac</t>
  </si>
  <si>
    <t>CPE TAM-TAM</t>
  </si>
  <si>
    <t>J6K 1G3</t>
  </si>
  <si>
    <t>Saint-Clet</t>
  </si>
  <si>
    <t>LE SERVICE DE GARDE DES SCHTROUMPFS</t>
  </si>
  <si>
    <t>J0P 1S0</t>
  </si>
  <si>
    <t>Saint-Zotique</t>
  </si>
  <si>
    <t>Coin des Lutins, St-Zotique inc.</t>
  </si>
  <si>
    <t>J0P 1Z0</t>
  </si>
  <si>
    <t>CPE LA CAMPINOISE</t>
  </si>
  <si>
    <t>S.O.</t>
  </si>
  <si>
    <t>Enfants Fleur Soleil inc.</t>
  </si>
  <si>
    <t>CPE LES COPAINS D'ABORD</t>
  </si>
  <si>
    <t>J3G 0E6</t>
  </si>
  <si>
    <t>PETITE ÉCOLE MONTESSORI INC</t>
  </si>
  <si>
    <t>J7T 1Y6</t>
  </si>
  <si>
    <t>CPE LES JOYEUX CALINOURS</t>
  </si>
  <si>
    <t>J3Y 8L5</t>
  </si>
  <si>
    <t>J4T 2L8</t>
  </si>
  <si>
    <t>G. LE JARDIN DES COPAINS ST-HUBERT</t>
  </si>
  <si>
    <t>J3Y 2S3</t>
  </si>
  <si>
    <t>LES PETITS LAMBERT</t>
  </si>
  <si>
    <t>J4R 1A7</t>
  </si>
  <si>
    <t>Saint-Blaise-sur-Richelieu</t>
  </si>
  <si>
    <t>CPE JOIE DE VIVRE</t>
  </si>
  <si>
    <t>J0J 1W0</t>
  </si>
  <si>
    <t>Candiac</t>
  </si>
  <si>
    <t>CPE LA MÈRE SCHTROUMPH</t>
  </si>
  <si>
    <t>J5R 0V4</t>
  </si>
  <si>
    <t>Mont-Saint-Hilaire</t>
  </si>
  <si>
    <t>G. DE LA MONTAGNE MAGIQUE 2</t>
  </si>
  <si>
    <t>J3H 2P4</t>
  </si>
  <si>
    <t>Sainte-Julie</t>
  </si>
  <si>
    <t>CPE LA GRANDE OURSE</t>
  </si>
  <si>
    <t>J3E 2H6</t>
  </si>
  <si>
    <t>*Total projets RG 16</t>
  </si>
  <si>
    <t>Total RG 16 - Montérégie</t>
  </si>
  <si>
    <t>17 Centre-du-Québec</t>
  </si>
  <si>
    <t>Bécancour</t>
  </si>
  <si>
    <t>CPE CHEZ-MOI CHEZ-TOI ET BC GARDE EN MILIEU FAMILIAL</t>
  </si>
  <si>
    <t>G9H 0X2</t>
  </si>
  <si>
    <t>Drummondville</t>
  </si>
  <si>
    <t>CPE PLUMEAU-SOLEIL</t>
  </si>
  <si>
    <t>J2C 6A2</t>
  </si>
  <si>
    <t>J2C 0R5</t>
  </si>
  <si>
    <t>COLLÈGE DES TOUT-PETITS INC.</t>
  </si>
  <si>
    <t>J2B 2S8</t>
  </si>
  <si>
    <t>CPE LES PETITS LUTINS DE DRUMMONDVILLE INC.</t>
  </si>
  <si>
    <t>J2C 1W8</t>
  </si>
  <si>
    <t>CPE MINI-CAMPUS INC.</t>
  </si>
  <si>
    <t>J2A 2G2</t>
  </si>
  <si>
    <t>Nicolet</t>
  </si>
  <si>
    <t>LES ATELIERS ÉDUCATIFS PRÉFACE INC.</t>
  </si>
  <si>
    <t>J3T 1P4</t>
  </si>
  <si>
    <t>CPE GRIPETTE</t>
  </si>
  <si>
    <t>J3T 1E1</t>
  </si>
  <si>
    <t>Notre-Dame-du-Bon-Conseil</t>
  </si>
  <si>
    <t>CPE LE PAPILLON ENCHANTÉ</t>
  </si>
  <si>
    <t>J0C 1A0</t>
  </si>
  <si>
    <t>J2B 3T3</t>
  </si>
  <si>
    <t>Victoriaville</t>
  </si>
  <si>
    <t>CPE RAYON DE SOLEIL INC</t>
  </si>
  <si>
    <t>G6P 5W5</t>
  </si>
  <si>
    <t>Warwick</t>
  </si>
  <si>
    <t>CPE LA FORÊT ENCHANTÉE (Warwick)</t>
  </si>
  <si>
    <t>J0A 1M0</t>
  </si>
  <si>
    <t>G. L'ÎLE DES PETITS MIGNONS</t>
  </si>
  <si>
    <t>G6P 5W1</t>
  </si>
  <si>
    <t>Princeville</t>
  </si>
  <si>
    <t>CPE LA PETITE BANDE</t>
  </si>
  <si>
    <t>G6L 0C1</t>
  </si>
  <si>
    <t>G6L 4S3</t>
  </si>
  <si>
    <t>CPE HOPLAVIE</t>
  </si>
  <si>
    <t>G6R 0X3</t>
  </si>
  <si>
    <t>CPE LA MARELLE DES BOIS-FRANCS</t>
  </si>
  <si>
    <t>G6P 1J8</t>
  </si>
  <si>
    <t>GARDERIE MON MONDE À MOI INC.</t>
  </si>
  <si>
    <t>G6T 0Y2</t>
  </si>
  <si>
    <t>G6P 4B2</t>
  </si>
  <si>
    <t>G. PLAISIRS D'ENFANT INC.</t>
  </si>
  <si>
    <t>G6P 7L1</t>
  </si>
  <si>
    <t>CPE RAYON DE SOLEIL INC.</t>
  </si>
  <si>
    <t>G6P 4B8</t>
  </si>
  <si>
    <t>LE CLUB DES EXPLORATEURS INC.</t>
  </si>
  <si>
    <t>G6S 1K4</t>
  </si>
  <si>
    <t>Daveluyville</t>
  </si>
  <si>
    <t>LES SERVICES DE GARDE LA PETITE ÉCOLE INC.</t>
  </si>
  <si>
    <t>Saint-Ferdinand</t>
  </si>
  <si>
    <t>CPE LA GIROUETTE VOLET INST LA MARMAILLERIE</t>
  </si>
  <si>
    <t>G0N 1N0</t>
  </si>
  <si>
    <t>Pierreville</t>
  </si>
  <si>
    <t>CPE MON AUTRE MAISON ET B.C. DE LA GARDE EN M.F.</t>
  </si>
  <si>
    <t>J0G 1J0</t>
  </si>
  <si>
    <t>Sainte-Clotilde-de-Horton</t>
  </si>
  <si>
    <t>G.  ÉDUCATIVE MADEMOISELLE COCO</t>
  </si>
  <si>
    <t>J0A 1H0</t>
  </si>
  <si>
    <t>Plessisville</t>
  </si>
  <si>
    <t>Centre de la petite enfance Fleur de Soleil</t>
  </si>
  <si>
    <t>G6L 5S8</t>
  </si>
  <si>
    <t>G. LES PETITS RAYONS D'ART</t>
  </si>
  <si>
    <t>J2E 1C6</t>
  </si>
  <si>
    <t>Saint-Cyrille-de-Wendover</t>
  </si>
  <si>
    <t>CPE AU COEUR DES DÉCOUVERTES</t>
  </si>
  <si>
    <t>J1Z 1R5</t>
  </si>
  <si>
    <t>Sainte-Eulalie</t>
  </si>
  <si>
    <t>KARINE LABARRE</t>
  </si>
  <si>
    <t>G0Z 1E0</t>
  </si>
  <si>
    <t>Saint-Léonard-d'Aston</t>
  </si>
  <si>
    <t>J0C 1M0</t>
  </si>
  <si>
    <t>L'ÎLE DES PETITS MIGNONS 2 INC</t>
  </si>
  <si>
    <t>Laurierville</t>
  </si>
  <si>
    <t>CPE LA GIROUETTE INC</t>
  </si>
  <si>
    <t>G0S 1P0</t>
  </si>
  <si>
    <t>*Total projets RG 17</t>
  </si>
  <si>
    <t>Total RG 17 - Centre-du-Québec</t>
  </si>
  <si>
    <t>Nombre de projets</t>
  </si>
  <si>
    <t>TOTAL PROVINCIAL*</t>
  </si>
  <si>
    <t>Projets dont les places sont offertes partiellement ou totalement en installations temporaires</t>
  </si>
  <si>
    <t xml:space="preserve">Projets dont une partie des places est encore en realisation </t>
  </si>
  <si>
    <t>* Un projet est compte "réalisé" lorsque les places sont réalisées et rendues disponibles dans l’installation permanente.</t>
  </si>
  <si>
    <t>Tableau récapitulatif des projets et places en réalisation</t>
  </si>
  <si>
    <t>CPE/ Gard.Subv.</t>
  </si>
  <si>
    <t>Autochtones</t>
  </si>
  <si>
    <t>Total</t>
  </si>
  <si>
    <t>Nombre de projets réalisés</t>
  </si>
  <si>
    <t>Nombre de places réalisées</t>
  </si>
  <si>
    <r>
      <t>Places autochtones mises sous permis entre le 1</t>
    </r>
    <r>
      <rPr>
        <b/>
        <vertAlign val="superscript"/>
        <sz val="16"/>
        <color theme="0"/>
        <rFont val="Calibri"/>
        <family val="2"/>
        <scheme val="minor"/>
      </rPr>
      <t>er</t>
    </r>
    <r>
      <rPr>
        <b/>
        <sz val="16"/>
        <color theme="0"/>
        <rFont val="Calibri"/>
        <family val="2"/>
        <scheme val="minor"/>
      </rPr>
      <t xml:space="preserve"> avril 2021 et le 31 mars 2023</t>
    </r>
  </si>
  <si>
    <t>Mashteuiatsh</t>
  </si>
  <si>
    <t>LE CPE AUETISSATSH</t>
  </si>
  <si>
    <t>Autochtone 2021</t>
  </si>
  <si>
    <t>G0W 2H0</t>
  </si>
  <si>
    <t>Total projets RG 2</t>
  </si>
  <si>
    <t>Total RG 9 -Côte-Nord</t>
  </si>
  <si>
    <t>Lac-Simon</t>
  </si>
  <si>
    <t>CPE TAKINAGAN</t>
  </si>
  <si>
    <t>2011 autochtone</t>
  </si>
  <si>
    <t>J0Y 3M0</t>
  </si>
  <si>
    <t>Total projets RG 8</t>
  </si>
  <si>
    <t>Kawawachikamach</t>
  </si>
  <si>
    <t>CPE SACHIDUN</t>
  </si>
  <si>
    <t>Projet antérieur à 2008 - Autochtones</t>
  </si>
  <si>
    <t>G0G 2Z0</t>
  </si>
  <si>
    <t>CPE Nuitsheuakan</t>
  </si>
  <si>
    <t>ADP en continu autochtone 2021</t>
  </si>
  <si>
    <t>G0H 1B0</t>
  </si>
  <si>
    <t>Mingan</t>
  </si>
  <si>
    <t>CPE MIKUPISHAKAN</t>
  </si>
  <si>
    <t>2008 autochtone</t>
  </si>
  <si>
    <t>G0G 1V0</t>
  </si>
  <si>
    <t>Total projets RG 9</t>
  </si>
  <si>
    <t>Garderie Asban</t>
  </si>
  <si>
    <t>2021 autochtone</t>
  </si>
  <si>
    <t>Total projets RG 17</t>
  </si>
  <si>
    <r>
      <t>Places en GNS mises sous permis entre le 1</t>
    </r>
    <r>
      <rPr>
        <b/>
        <vertAlign val="superscript"/>
        <sz val="16"/>
        <color theme="0"/>
        <rFont val="Calibri"/>
        <family val="2"/>
        <scheme val="minor"/>
      </rPr>
      <t>er</t>
    </r>
    <r>
      <rPr>
        <b/>
        <sz val="16"/>
        <color theme="0"/>
        <rFont val="Calibri"/>
        <family val="2"/>
        <scheme val="minor"/>
      </rPr>
      <t xml:space="preserve"> avril 2021 et le 31 mars 2023</t>
    </r>
  </si>
  <si>
    <t>Bedford</t>
  </si>
  <si>
    <t>G. POMMETTES ROUGES</t>
  </si>
  <si>
    <t>Gard. non subv.</t>
  </si>
  <si>
    <t>G0L 2Z0</t>
  </si>
  <si>
    <t>Total projets RG 1</t>
  </si>
  <si>
    <t>Total RG 1 -Bas-Saint-Laurent</t>
  </si>
  <si>
    <t>Alma</t>
  </si>
  <si>
    <t>GARDERIE LES ÉTOILES DU LAC</t>
  </si>
  <si>
    <t>G8B 0L4</t>
  </si>
  <si>
    <t>Girardville</t>
  </si>
  <si>
    <t>G. LA PETITE FABRIQUE INC.</t>
  </si>
  <si>
    <t>G0W 1R0</t>
  </si>
  <si>
    <t>LE MONDE DE L'ÉNERGIE INC.</t>
  </si>
  <si>
    <t>G7X 0B9</t>
  </si>
  <si>
    <t>Saint-Gabriel-de-Valcartier</t>
  </si>
  <si>
    <t>G. VALLÉE-JEUNESSE</t>
  </si>
  <si>
    <t>G0A 4S0</t>
  </si>
  <si>
    <t>LES EXPLORATEURS MONTESSORI INC 2</t>
  </si>
  <si>
    <t>G1P 2J9</t>
  </si>
  <si>
    <t>Cap-Rouge</t>
  </si>
  <si>
    <t>GARDERIE LES PETITS PINSONS</t>
  </si>
  <si>
    <t>G1Y 1R7</t>
  </si>
  <si>
    <t>PETITE ÉCOLE ABC PRESCHOOL 3</t>
  </si>
  <si>
    <t>G2E 6L6</t>
  </si>
  <si>
    <t>GARDERIE ÉDUCATIVE PETIT NARVAL INC.</t>
  </si>
  <si>
    <t>LE MONDE DES FRIMOUSSES ADANAC 2</t>
  </si>
  <si>
    <t>G1C 7B7</t>
  </si>
  <si>
    <t>PRÉMATERNELLE MONTESSORI LA MAISON DES ENFANTS</t>
  </si>
  <si>
    <t>G1C 1C4</t>
  </si>
  <si>
    <t>HÉMISPHÈR-E, ESPACES PRÉSCOLAIRES VOLET GARDERIE</t>
  </si>
  <si>
    <t>G1G 4C3</t>
  </si>
  <si>
    <t>Pont-Rouge</t>
  </si>
  <si>
    <t>LA HAUTE VOLTIGE PONT-ROUGE</t>
  </si>
  <si>
    <t>G3H 0M6</t>
  </si>
  <si>
    <t>Total projets RG 3</t>
  </si>
  <si>
    <t>PROJET ACAD. TRILINGUE LES RIKIKIS INC.</t>
  </si>
  <si>
    <t>G9B 0Y5</t>
  </si>
  <si>
    <t>L'ATELIER DE LA PETITE ENFANCE INC.</t>
  </si>
  <si>
    <t>Total projets RG 4</t>
  </si>
  <si>
    <t>Saint-Denis-de-Brompton</t>
  </si>
  <si>
    <t>LA CASA TROPICAL LA MAISON DES ENFANTS</t>
  </si>
  <si>
    <t>J0B 2P0</t>
  </si>
  <si>
    <t>Saint-Malo</t>
  </si>
  <si>
    <t>PROJET G. LE PETIT MOULIN</t>
  </si>
  <si>
    <t>J0B 2Y0</t>
  </si>
  <si>
    <t>LES AMOURS DE MAMIE</t>
  </si>
  <si>
    <t>J2H 1E8</t>
  </si>
  <si>
    <t>Total projets RG 5</t>
  </si>
  <si>
    <t xml:space="preserve">MAISON ORCHARD INC. </t>
  </si>
  <si>
    <t>G. MON PETIT MONDE À VERDUN INC.</t>
  </si>
  <si>
    <t>H4G 2A8</t>
  </si>
  <si>
    <t>GARDERIE CHABAD DE LA VILLE</t>
  </si>
  <si>
    <t>H4P 1V5</t>
  </si>
  <si>
    <t>Outremont</t>
  </si>
  <si>
    <t>LA POUPONNIÈRE OUTREMONT INC.</t>
  </si>
  <si>
    <t>H2V 1L5</t>
  </si>
  <si>
    <t>Westmount</t>
  </si>
  <si>
    <t>G. FUN ACADEMY INC.</t>
  </si>
  <si>
    <t>H3Z 1L9</t>
  </si>
  <si>
    <t>G. ÉDUCATIVE LA CAMARADERIE INC.</t>
  </si>
  <si>
    <t>H1G 1K9</t>
  </si>
  <si>
    <t>G. PHILOU</t>
  </si>
  <si>
    <t>H3T 1B1</t>
  </si>
  <si>
    <t>G. LES ANGES DE BOIS-FRANC 2</t>
  </si>
  <si>
    <t>H4R 0M6</t>
  </si>
  <si>
    <t>G. EDUC. DES PETITES MAINS MAGIQUES INSTALLATION 2</t>
  </si>
  <si>
    <t>H1M 1B1</t>
  </si>
  <si>
    <t>Total projets RG 6</t>
  </si>
  <si>
    <t>PROJET G. MONTESSORI DU CONNAUGHT</t>
  </si>
  <si>
    <t>J9H 0K3</t>
  </si>
  <si>
    <t>Total projets RG 7</t>
  </si>
  <si>
    <t>Gouvernement régional d'Eeyou Istch</t>
  </si>
  <si>
    <t>GARDERIE RADISSON</t>
  </si>
  <si>
    <t>J0Y 2X0</t>
  </si>
  <si>
    <t>Total projets RG 10</t>
  </si>
  <si>
    <t>Total RG 10 - Nord-du-Québec</t>
  </si>
  <si>
    <t>MAISON D'ENSEIGNEMENT LET'S GO 2</t>
  </si>
  <si>
    <t>G5Z 1L2</t>
  </si>
  <si>
    <t>LA PETITE ÉCOLE FILANTE INC./ LA PETITE ÉCOLE FILANTE LÉVIS</t>
  </si>
  <si>
    <t>G6W 0R9</t>
  </si>
  <si>
    <t>Thetford Mines</t>
  </si>
  <si>
    <t>G. LES P'TITES MERVEILLES</t>
  </si>
  <si>
    <t>G6G 2V6</t>
  </si>
  <si>
    <t>Total projets RG 12</t>
  </si>
  <si>
    <t>GARDERIE PARC DE L'ÎLE-LEBEL INC.</t>
  </si>
  <si>
    <t>J6A 2T6</t>
  </si>
  <si>
    <t>ANNIES AU PAYS DES MERVEILLES 2</t>
  </si>
  <si>
    <t>J5M 2X2</t>
  </si>
  <si>
    <t>GARDERIE PARC DE L'ÎLE-LEBEL - INSTALLATION 2</t>
  </si>
  <si>
    <t>Total projets RG 14</t>
  </si>
  <si>
    <t>Piedmont</t>
  </si>
  <si>
    <t>ATELIERS CAROLINE ET SES AMIS (PIEDMONT)</t>
  </si>
  <si>
    <t>J0R 1K0</t>
  </si>
  <si>
    <t>PROJET GARDERIE LA LA LAND 2</t>
  </si>
  <si>
    <t>J7N 1P3</t>
  </si>
  <si>
    <t>Sainte-Marguerite-du-Lac-Masson</t>
  </si>
  <si>
    <t>GARDERIE LA FORÊT ENCHANTÉE SAINTE-MARGUERITE-DU-LAC-MASSON INC.</t>
  </si>
  <si>
    <t>J0T 1L0</t>
  </si>
  <si>
    <t>Total projets RG 15</t>
  </si>
  <si>
    <t>GARDERIKIRI</t>
  </si>
  <si>
    <t>J6K 5E4</t>
  </si>
  <si>
    <t>Saint-Philippe</t>
  </si>
  <si>
    <t>PROJET BULLES &amp; BOUSSOLES</t>
  </si>
  <si>
    <t>J0L 2K0</t>
  </si>
  <si>
    <t>PROJET G. PRÉSC. DES PETITS PIEDS</t>
  </si>
  <si>
    <t>GARDERIE BOULE D'ÉNERGIE 1</t>
  </si>
  <si>
    <t>GARDERIE BOULE D'ÉNERGIE 2</t>
  </si>
  <si>
    <t>Beloeil</t>
  </si>
  <si>
    <t>AU PRÉSCOLAIRE MUSICAL, TRILINGUE ET VERT</t>
  </si>
  <si>
    <t>J3G 2M7</t>
  </si>
  <si>
    <t>LA GIRAFE ROSE INC.</t>
  </si>
  <si>
    <t>J4T 3T2</t>
  </si>
  <si>
    <t>ÉCOLE PRÉ-MATERNELLE LES MOUSSAILLONS</t>
  </si>
  <si>
    <t>J3P 6X9</t>
  </si>
  <si>
    <t>GARDERIE ÉDUCATIVE L'ÎLE DES PINGOUINS INC.</t>
  </si>
  <si>
    <t>J4Y 1V9</t>
  </si>
  <si>
    <t>Total projets RG 16</t>
  </si>
  <si>
    <t>PROJET PIROUETTE &amp; RIBAMBELLE</t>
  </si>
  <si>
    <t>J1Z 1E8</t>
  </si>
  <si>
    <t>PROJET l'ÎLE DES PETITS MIGNONS</t>
  </si>
  <si>
    <t>J2B 8C9</t>
  </si>
  <si>
    <t>G. ÉDUCATIVE DU FAUBOURG INC.</t>
  </si>
  <si>
    <t>J3T 0C7</t>
  </si>
  <si>
    <t xml:space="preserve">Nombre de projets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</si>
</sst>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)_ ;_ * \(#,##0.00\)_ ;_ * &quot;-&quot;??_)_ ;_ @_ "/>
    <numFmt numFmtId="164" formatCode="_ * #,##0_)\ _$_ ;_ * \(#,##0\)\ _$_ ;_ * &quot;-&quot;??_)\ _$_ ;_ @_ "/>
    <numFmt numFmtId="165" formatCode="0000\-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7.5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name val="Calibri"/>
      <family val="2"/>
      <scheme val="minor"/>
    </font>
    <font>
      <sz val="7.5"/>
      <color indexed="8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7.5"/>
      <color theme="0"/>
      <name val="Calibri"/>
      <family val="2"/>
      <scheme val="minor"/>
    </font>
    <font>
      <sz val="7.5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16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0" borderId="0"/>
  </cellStyleXfs>
  <cellXfs count="284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/>
    </xf>
    <xf numFmtId="0" fontId="8" fillId="5" borderId="2" xfId="3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164" fontId="8" fillId="6" borderId="1" xfId="1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14" fontId="8" fillId="6" borderId="2" xfId="0" applyNumberFormat="1" applyFont="1" applyFill="1" applyBorder="1" applyAlignment="1">
      <alignment horizontal="center" vertical="center" wrapText="1"/>
    </xf>
    <xf numFmtId="0" fontId="8" fillId="6" borderId="1" xfId="3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5" borderId="2" xfId="3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164" fontId="7" fillId="6" borderId="1" xfId="1" applyNumberFormat="1" applyFont="1" applyFill="1" applyBorder="1" applyAlignment="1" applyProtection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9" fillId="0" borderId="2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164" fontId="7" fillId="0" borderId="1" xfId="1" applyNumberFormat="1" applyFont="1" applyFill="1" applyBorder="1" applyAlignment="1" applyProtection="1">
      <alignment horizontal="right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9" fillId="6" borderId="2" xfId="3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8" fillId="6" borderId="2" xfId="3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3" applyFont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5" borderId="1" xfId="3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6" borderId="1" xfId="2" applyFont="1" applyFill="1" applyBorder="1" applyAlignment="1" applyProtection="1">
      <alignment horizontal="left" vertical="center" wrapText="1"/>
    </xf>
    <xf numFmtId="0" fontId="8" fillId="5" borderId="1" xfId="3" applyFont="1" applyFill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6" borderId="4" xfId="0" applyFont="1" applyFill="1" applyBorder="1" applyAlignment="1">
      <alignment vertical="center" wrapText="1"/>
    </xf>
    <xf numFmtId="0" fontId="8" fillId="0" borderId="1" xfId="3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wrapText="1"/>
    </xf>
    <xf numFmtId="0" fontId="7" fillId="6" borderId="1" xfId="0" applyFont="1" applyFill="1" applyBorder="1" applyAlignment="1">
      <alignment horizontal="right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2" fillId="8" borderId="3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2" xfId="3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 wrapText="1"/>
    </xf>
    <xf numFmtId="164" fontId="12" fillId="8" borderId="1" xfId="1" applyNumberFormat="1" applyFont="1" applyFill="1" applyBorder="1" applyAlignment="1" applyProtection="1">
      <alignment horizontal="center" vertical="center" wrapText="1"/>
    </xf>
    <xf numFmtId="49" fontId="12" fillId="8" borderId="1" xfId="0" applyNumberFormat="1" applyFont="1" applyFill="1" applyBorder="1" applyAlignment="1">
      <alignment horizontal="left" vertical="center" wrapText="1"/>
    </xf>
    <xf numFmtId="14" fontId="12" fillId="8" borderId="1" xfId="0" applyNumberFormat="1" applyFont="1" applyFill="1" applyBorder="1" applyAlignment="1">
      <alignment horizontal="center" vertical="center"/>
    </xf>
    <xf numFmtId="0" fontId="12" fillId="8" borderId="2" xfId="3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/>
    </xf>
    <xf numFmtId="14" fontId="13" fillId="8" borderId="1" xfId="0" applyNumberFormat="1" applyFont="1" applyFill="1" applyBorder="1" applyAlignment="1">
      <alignment horizontal="center" vertical="center" wrapText="1"/>
    </xf>
    <xf numFmtId="0" fontId="13" fillId="8" borderId="1" xfId="3" applyFont="1" applyFill="1" applyBorder="1" applyAlignment="1">
      <alignment horizontal="left" vertical="center" wrapText="1"/>
    </xf>
    <xf numFmtId="0" fontId="3" fillId="8" borderId="0" xfId="0" applyFont="1" applyFill="1"/>
    <xf numFmtId="0" fontId="12" fillId="8" borderId="4" xfId="0" applyFont="1" applyFill="1" applyBorder="1" applyAlignment="1">
      <alignment horizontal="left" vertical="center" wrapText="1"/>
    </xf>
    <xf numFmtId="0" fontId="7" fillId="6" borderId="0" xfId="0" applyFont="1" applyFill="1"/>
    <xf numFmtId="0" fontId="5" fillId="6" borderId="0" xfId="0" applyFont="1" applyFill="1"/>
    <xf numFmtId="0" fontId="7" fillId="0" borderId="1" xfId="0" applyFont="1" applyBorder="1"/>
    <xf numFmtId="0" fontId="3" fillId="8" borderId="1" xfId="0" applyFont="1" applyFill="1" applyBorder="1"/>
    <xf numFmtId="0" fontId="12" fillId="8" borderId="1" xfId="0" applyFont="1" applyFill="1" applyBorder="1"/>
    <xf numFmtId="14" fontId="12" fillId="8" borderId="1" xfId="0" applyNumberFormat="1" applyFont="1" applyFill="1" applyBorder="1" applyAlignment="1">
      <alignment horizontal="center" vertical="center" wrapText="1"/>
    </xf>
    <xf numFmtId="0" fontId="12" fillId="8" borderId="0" xfId="0" applyFont="1" applyFill="1" applyAlignment="1">
      <alignment vertical="top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left" vertical="center" wrapText="1"/>
    </xf>
    <xf numFmtId="0" fontId="12" fillId="8" borderId="1" xfId="3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right" vertical="center" wrapText="1" indent="1"/>
    </xf>
    <xf numFmtId="0" fontId="12" fillId="8" borderId="2" xfId="0" applyFont="1" applyFill="1" applyBorder="1" applyAlignment="1">
      <alignment horizontal="left" vertical="center" wrapText="1"/>
    </xf>
    <xf numFmtId="164" fontId="12" fillId="8" borderId="1" xfId="1" applyNumberFormat="1" applyFont="1" applyFill="1" applyBorder="1" applyAlignment="1" applyProtection="1">
      <alignment horizontal="right" wrapText="1"/>
    </xf>
    <xf numFmtId="0" fontId="12" fillId="8" borderId="2" xfId="0" applyFont="1" applyFill="1" applyBorder="1" applyAlignment="1">
      <alignment vertical="center" wrapText="1"/>
    </xf>
    <xf numFmtId="164" fontId="12" fillId="8" borderId="1" xfId="0" applyNumberFormat="1" applyFont="1" applyFill="1" applyBorder="1" applyAlignment="1">
      <alignment horizontal="right" vertical="center" wrapText="1" indent="1"/>
    </xf>
    <xf numFmtId="164" fontId="13" fillId="8" borderId="1" xfId="0" applyNumberFormat="1" applyFont="1" applyFill="1" applyBorder="1" applyAlignment="1">
      <alignment horizontal="right" vertical="center" wrapText="1" indent="1"/>
    </xf>
    <xf numFmtId="0" fontId="12" fillId="8" borderId="1" xfId="0" applyFont="1" applyFill="1" applyBorder="1" applyAlignment="1">
      <alignment wrapText="1"/>
    </xf>
    <xf numFmtId="0" fontId="3" fillId="8" borderId="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64" fontId="6" fillId="3" borderId="17" xfId="1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vertical="center"/>
    </xf>
    <xf numFmtId="0" fontId="3" fillId="9" borderId="13" xfId="0" applyFont="1" applyFill="1" applyBorder="1" applyAlignment="1">
      <alignment vertical="center"/>
    </xf>
    <xf numFmtId="0" fontId="12" fillId="9" borderId="13" xfId="0" applyFont="1" applyFill="1" applyBorder="1" applyAlignment="1">
      <alignment vertical="center"/>
    </xf>
    <xf numFmtId="164" fontId="3" fillId="9" borderId="13" xfId="0" applyNumberFormat="1" applyFont="1" applyFill="1" applyBorder="1" applyAlignment="1">
      <alignment horizontal="right" vertical="center"/>
    </xf>
    <xf numFmtId="0" fontId="4" fillId="9" borderId="13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0" fontId="12" fillId="8" borderId="0" xfId="0" applyFont="1" applyFill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4" fillId="9" borderId="14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left" vertical="center" wrapText="1"/>
    </xf>
    <xf numFmtId="0" fontId="8" fillId="4" borderId="2" xfId="3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164" fontId="7" fillId="6" borderId="1" xfId="1" applyNumberFormat="1" applyFont="1" applyFill="1" applyBorder="1" applyAlignment="1" applyProtection="1">
      <alignment horizontal="right" wrapText="1"/>
    </xf>
    <xf numFmtId="164" fontId="12" fillId="8" borderId="1" xfId="1" applyNumberFormat="1" applyFont="1" applyFill="1" applyBorder="1" applyAlignment="1" applyProtection="1">
      <alignment horizontal="right" vertical="center" wrapText="1"/>
    </xf>
    <xf numFmtId="14" fontId="9" fillId="0" borderId="1" xfId="3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>
      <alignment horizontal="right" vertical="center" wrapText="1"/>
    </xf>
    <xf numFmtId="0" fontId="8" fillId="0" borderId="22" xfId="3" applyFont="1" applyBorder="1" applyAlignment="1">
      <alignment horizontal="left" vertical="center" wrapText="1"/>
    </xf>
    <xf numFmtId="0" fontId="8" fillId="5" borderId="22" xfId="3" applyFont="1" applyFill="1" applyBorder="1" applyAlignment="1">
      <alignment horizontal="left" vertical="center" wrapText="1"/>
    </xf>
    <xf numFmtId="0" fontId="9" fillId="6" borderId="1" xfId="3" applyFont="1" applyFill="1" applyBorder="1" applyAlignment="1">
      <alignment horizontal="left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left" vertical="center" wrapText="1"/>
    </xf>
    <xf numFmtId="164" fontId="12" fillId="8" borderId="7" xfId="1" applyNumberFormat="1" applyFont="1" applyFill="1" applyBorder="1" applyAlignment="1" applyProtection="1">
      <alignment horizontal="center" vertical="center" wrapText="1"/>
    </xf>
    <xf numFmtId="0" fontId="12" fillId="8" borderId="7" xfId="0" applyFont="1" applyFill="1" applyBorder="1" applyAlignment="1">
      <alignment horizontal="left" vertical="center" wrapText="1"/>
    </xf>
    <xf numFmtId="14" fontId="12" fillId="8" borderId="7" xfId="0" applyNumberFormat="1" applyFont="1" applyFill="1" applyBorder="1" applyAlignment="1">
      <alignment horizontal="center" vertical="center" wrapText="1"/>
    </xf>
    <xf numFmtId="0" fontId="12" fillId="8" borderId="22" xfId="3" applyFont="1" applyFill="1" applyBorder="1" applyAlignment="1">
      <alignment horizontal="left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left" vertical="center" wrapText="1"/>
    </xf>
    <xf numFmtId="164" fontId="12" fillId="8" borderId="6" xfId="1" applyNumberFormat="1" applyFont="1" applyFill="1" applyBorder="1" applyAlignment="1" applyProtection="1">
      <alignment horizontal="center" vertical="center" wrapText="1"/>
    </xf>
    <xf numFmtId="0" fontId="12" fillId="8" borderId="6" xfId="0" applyFont="1" applyFill="1" applyBorder="1" applyAlignment="1">
      <alignment horizontal="left" vertical="center" wrapText="1"/>
    </xf>
    <xf numFmtId="14" fontId="12" fillId="8" borderId="6" xfId="0" applyNumberFormat="1" applyFont="1" applyFill="1" applyBorder="1" applyAlignment="1">
      <alignment horizontal="center" vertical="center" wrapText="1"/>
    </xf>
    <xf numFmtId="0" fontId="12" fillId="8" borderId="24" xfId="3" applyFont="1" applyFill="1" applyBorder="1" applyAlignment="1">
      <alignment horizontal="left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0" fillId="10" borderId="0" xfId="0" applyFill="1"/>
    <xf numFmtId="0" fontId="0" fillId="10" borderId="0" xfId="0" applyFill="1" applyAlignment="1">
      <alignment horizontal="center" vertical="center"/>
    </xf>
    <xf numFmtId="0" fontId="3" fillId="10" borderId="0" xfId="0" applyFont="1" applyFill="1" applyAlignment="1">
      <alignment horizontal="left" vertical="center"/>
    </xf>
    <xf numFmtId="0" fontId="3" fillId="10" borderId="0" xfId="0" applyFont="1" applyFill="1"/>
    <xf numFmtId="0" fontId="18" fillId="11" borderId="0" xfId="0" applyFont="1" applyFill="1"/>
    <xf numFmtId="0" fontId="18" fillId="0" borderId="25" xfId="0" applyFont="1" applyBorder="1" applyAlignment="1">
      <alignment horizontal="right" vertical="center"/>
    </xf>
    <xf numFmtId="0" fontId="18" fillId="0" borderId="25" xfId="0" applyFont="1" applyBorder="1"/>
    <xf numFmtId="0" fontId="3" fillId="11" borderId="26" xfId="0" applyFont="1" applyFill="1" applyBorder="1"/>
    <xf numFmtId="3" fontId="18" fillId="0" borderId="27" xfId="0" applyNumberFormat="1" applyFont="1" applyBorder="1"/>
    <xf numFmtId="0" fontId="3" fillId="11" borderId="28" xfId="0" applyFont="1" applyFill="1" applyBorder="1"/>
    <xf numFmtId="0" fontId="3" fillId="9" borderId="13" xfId="0" applyFont="1" applyFill="1" applyBorder="1" applyAlignment="1">
      <alignment horizontal="center" vertical="center"/>
    </xf>
    <xf numFmtId="0" fontId="0" fillId="0" borderId="29" xfId="0" applyBorder="1"/>
    <xf numFmtId="0" fontId="20" fillId="9" borderId="1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14" fontId="8" fillId="6" borderId="7" xfId="0" applyNumberFormat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horizontal="left" vertical="center" wrapText="1"/>
    </xf>
    <xf numFmtId="14" fontId="8" fillId="6" borderId="6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/>
    </xf>
    <xf numFmtId="0" fontId="21" fillId="4" borderId="1" xfId="0" applyFont="1" applyFill="1" applyBorder="1" applyAlignment="1">
      <alignment vertical="top" wrapText="1"/>
    </xf>
    <xf numFmtId="0" fontId="8" fillId="6" borderId="23" xfId="0" applyFont="1" applyFill="1" applyBorder="1" applyAlignment="1">
      <alignment horizontal="left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64" fontId="3" fillId="8" borderId="1" xfId="0" applyNumberFormat="1" applyFont="1" applyFill="1" applyBorder="1"/>
    <xf numFmtId="164" fontId="3" fillId="8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164" fontId="12" fillId="8" borderId="1" xfId="0" applyNumberFormat="1" applyFont="1" applyFill="1" applyBorder="1" applyAlignment="1">
      <alignment vertical="center"/>
    </xf>
    <xf numFmtId="14" fontId="8" fillId="4" borderId="1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left" vertical="center" wrapText="1"/>
    </xf>
    <xf numFmtId="14" fontId="8" fillId="4" borderId="6" xfId="1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22" fillId="4" borderId="32" xfId="0" applyFont="1" applyFill="1" applyBorder="1" applyAlignment="1">
      <alignment vertical="center" wrapText="1"/>
    </xf>
    <xf numFmtId="0" fontId="23" fillId="12" borderId="0" xfId="0" applyFont="1" applyFill="1"/>
    <xf numFmtId="0" fontId="24" fillId="12" borderId="0" xfId="0" applyFont="1" applyFill="1"/>
    <xf numFmtId="164" fontId="7" fillId="0" borderId="1" xfId="1" applyNumberFormat="1" applyFont="1" applyFill="1" applyBorder="1" applyAlignment="1" applyProtection="1">
      <alignment horizontal="right" vertical="center" wrapText="1"/>
    </xf>
    <xf numFmtId="0" fontId="8" fillId="13" borderId="1" xfId="0" applyFont="1" applyFill="1" applyBorder="1" applyAlignment="1">
      <alignment horizontal="left" vertical="center" wrapText="1"/>
    </xf>
    <xf numFmtId="49" fontId="7" fillId="13" borderId="1" xfId="0" applyNumberFormat="1" applyFont="1" applyFill="1" applyBorder="1" applyAlignment="1">
      <alignment horizontal="left" vertical="center" wrapText="1"/>
    </xf>
    <xf numFmtId="0" fontId="8" fillId="13" borderId="2" xfId="3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right" vertical="center" wrapText="1"/>
    </xf>
    <xf numFmtId="14" fontId="8" fillId="13" borderId="1" xfId="0" applyNumberFormat="1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left" vertical="center" wrapText="1"/>
    </xf>
    <xf numFmtId="0" fontId="9" fillId="13" borderId="2" xfId="3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horizontal="center" vertical="center"/>
    </xf>
    <xf numFmtId="14" fontId="8" fillId="13" borderId="2" xfId="0" applyNumberFormat="1" applyFont="1" applyFill="1" applyBorder="1" applyAlignment="1">
      <alignment horizontal="left" vertical="center" wrapText="1"/>
    </xf>
    <xf numFmtId="0" fontId="8" fillId="13" borderId="1" xfId="0" applyFont="1" applyFill="1" applyBorder="1" applyAlignment="1" applyProtection="1">
      <alignment horizontal="left" vertical="center" wrapText="1"/>
      <protection locked="0"/>
    </xf>
    <xf numFmtId="0" fontId="9" fillId="13" borderId="1" xfId="3" applyFont="1" applyFill="1" applyBorder="1" applyAlignment="1">
      <alignment horizontal="left" vertical="center" wrapText="1"/>
    </xf>
    <xf numFmtId="0" fontId="8" fillId="13" borderId="22" xfId="3" applyFont="1" applyFill="1" applyBorder="1" applyAlignment="1">
      <alignment horizontal="left" vertical="center" wrapText="1"/>
    </xf>
    <xf numFmtId="0" fontId="8" fillId="13" borderId="5" xfId="0" applyFont="1" applyFill="1" applyBorder="1" applyAlignment="1">
      <alignment horizontal="left" vertical="center" wrapText="1"/>
    </xf>
    <xf numFmtId="164" fontId="7" fillId="13" borderId="1" xfId="1" applyNumberFormat="1" applyFont="1" applyFill="1" applyBorder="1" applyAlignment="1" applyProtection="1">
      <alignment horizontal="right" wrapText="1"/>
    </xf>
    <xf numFmtId="0" fontId="8" fillId="13" borderId="1" xfId="3" applyFont="1" applyFill="1" applyBorder="1" applyAlignment="1">
      <alignment horizontal="left" vertical="center" wrapText="1"/>
    </xf>
    <xf numFmtId="0" fontId="5" fillId="14" borderId="0" xfId="0" applyFont="1" applyFill="1"/>
    <xf numFmtId="0" fontId="7" fillId="14" borderId="0" xfId="0" applyFont="1" applyFill="1"/>
    <xf numFmtId="0" fontId="9" fillId="4" borderId="2" xfId="3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9" fillId="4" borderId="1" xfId="3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right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165" fontId="8" fillId="1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13" borderId="2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8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164" fontId="7" fillId="4" borderId="1" xfId="1" applyNumberFormat="1" applyFont="1" applyFill="1" applyBorder="1" applyAlignment="1" applyProtection="1">
      <alignment horizontal="right" wrapText="1"/>
    </xf>
    <xf numFmtId="165" fontId="8" fillId="4" borderId="1" xfId="0" applyNumberFormat="1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wrapText="1"/>
    </xf>
    <xf numFmtId="0" fontId="25" fillId="4" borderId="1" xfId="0" applyFont="1" applyFill="1" applyBorder="1"/>
    <xf numFmtId="0" fontId="25" fillId="4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vertical="center"/>
    </xf>
    <xf numFmtId="14" fontId="7" fillId="0" borderId="1" xfId="0" applyNumberFormat="1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right" vertical="center" wrapText="1"/>
    </xf>
    <xf numFmtId="14" fontId="7" fillId="6" borderId="1" xfId="0" applyNumberFormat="1" applyFont="1" applyFill="1" applyBorder="1" applyAlignment="1">
      <alignment horizontal="left" vertical="center" wrapText="1"/>
    </xf>
    <xf numFmtId="14" fontId="7" fillId="4" borderId="1" xfId="0" applyNumberFormat="1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/>
    </xf>
    <xf numFmtId="14" fontId="8" fillId="13" borderId="1" xfId="0" applyNumberFormat="1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right" vertical="center" wrapText="1"/>
    </xf>
    <xf numFmtId="164" fontId="8" fillId="0" borderId="1" xfId="1" applyNumberFormat="1" applyFont="1" applyFill="1" applyBorder="1" applyAlignment="1">
      <alignment horizontal="right" vertical="center" wrapText="1"/>
    </xf>
    <xf numFmtId="164" fontId="8" fillId="0" borderId="1" xfId="1" applyNumberFormat="1" applyFont="1" applyFill="1" applyBorder="1" applyAlignment="1" applyProtection="1">
      <alignment horizontal="right" vertical="center" wrapText="1"/>
    </xf>
    <xf numFmtId="164" fontId="8" fillId="6" borderId="1" xfId="1" applyNumberFormat="1" applyFont="1" applyFill="1" applyBorder="1" applyAlignment="1">
      <alignment horizontal="right" vertical="center" wrapText="1"/>
    </xf>
    <xf numFmtId="164" fontId="7" fillId="6" borderId="1" xfId="1" applyNumberFormat="1" applyFont="1" applyFill="1" applyBorder="1" applyAlignment="1" applyProtection="1">
      <alignment horizontal="right" vertical="center" wrapText="1"/>
    </xf>
    <xf numFmtId="0" fontId="7" fillId="6" borderId="7" xfId="0" applyFont="1" applyFill="1" applyBorder="1" applyAlignment="1">
      <alignment horizontal="right" vertical="center" wrapText="1"/>
    </xf>
    <xf numFmtId="164" fontId="16" fillId="4" borderId="1" xfId="1" applyNumberFormat="1" applyFont="1" applyFill="1" applyBorder="1" applyAlignment="1" applyProtection="1">
      <alignment horizontal="right" vertical="center" wrapText="1"/>
    </xf>
    <xf numFmtId="164" fontId="7" fillId="4" borderId="1" xfId="1" applyNumberFormat="1" applyFont="1" applyFill="1" applyBorder="1" applyAlignment="1" applyProtection="1">
      <alignment horizontal="right" vertical="center" wrapText="1"/>
    </xf>
    <xf numFmtId="164" fontId="7" fillId="13" borderId="1" xfId="1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7" fillId="0" borderId="3" xfId="1" applyNumberFormat="1" applyFont="1" applyFill="1" applyBorder="1" applyAlignment="1" applyProtection="1">
      <alignment horizontal="right" vertical="center" wrapText="1"/>
    </xf>
    <xf numFmtId="0" fontId="25" fillId="4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10" borderId="0" xfId="0" applyFont="1" applyFill="1" applyAlignment="1">
      <alignment horizontal="left"/>
    </xf>
    <xf numFmtId="0" fontId="14" fillId="0" borderId="15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4" fillId="4" borderId="15" xfId="0" applyFont="1" applyFill="1" applyBorder="1" applyAlignment="1">
      <alignment horizontal="left" vertical="top" wrapText="1"/>
    </xf>
    <xf numFmtId="0" fontId="14" fillId="4" borderId="20" xfId="0" applyFont="1" applyFill="1" applyBorder="1" applyAlignment="1">
      <alignment horizontal="left" vertical="top" wrapText="1"/>
    </xf>
    <xf numFmtId="0" fontId="11" fillId="7" borderId="8" xfId="0" applyFont="1" applyFill="1" applyBorder="1" applyAlignment="1">
      <alignment horizontal="left"/>
    </xf>
    <xf numFmtId="0" fontId="21" fillId="0" borderId="7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14" fillId="4" borderId="3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1" fillId="7" borderId="12" xfId="0" applyFont="1" applyFill="1" applyBorder="1" applyAlignment="1">
      <alignment horizontal="left" vertical="top"/>
    </xf>
    <xf numFmtId="0" fontId="11" fillId="7" borderId="13" xfId="0" applyFont="1" applyFill="1" applyBorder="1" applyAlignment="1">
      <alignment horizontal="left" vertical="top"/>
    </xf>
    <xf numFmtId="0" fontId="14" fillId="4" borderId="2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11" fillId="7" borderId="9" xfId="0" applyFont="1" applyFill="1" applyBorder="1" applyAlignment="1">
      <alignment horizontal="left" vertical="top"/>
    </xf>
    <xf numFmtId="0" fontId="11" fillId="7" borderId="10" xfId="0" applyFont="1" applyFill="1" applyBorder="1" applyAlignment="1">
      <alignment horizontal="left" vertical="top"/>
    </xf>
    <xf numFmtId="0" fontId="11" fillId="7" borderId="11" xfId="0" applyFont="1" applyFill="1" applyBorder="1" applyAlignment="1">
      <alignment horizontal="left" vertical="top"/>
    </xf>
  </cellXfs>
  <cellStyles count="4">
    <cellStyle name="Milliers" xfId="1" builtinId="3"/>
    <cellStyle name="Normal" xfId="0" builtinId="0"/>
    <cellStyle name="Normal 2" xfId="3" xr:uid="{25BD20ED-4A85-4058-B065-6C19DB69B189}"/>
    <cellStyle name="Satisfaisant" xfId="2" builtinId="26"/>
  </cellStyles>
  <dxfs count="0"/>
  <tableStyles count="1" defaultTableStyle="TableStyleMedium2" defaultPivotStyle="PivotStyleLight16">
    <tableStyle name="Invisible" pivot="0" table="0" count="0" xr9:uid="{BAD3000E-D716-400F-837E-CAFB0B5FBE26}"/>
  </tableStyles>
  <colors>
    <mruColors>
      <color rgb="FFFF3399"/>
      <color rgb="FF000099"/>
      <color rgb="FFFF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C8D92-85FA-4FEF-8763-5D119099D970}">
  <dimension ref="A1:J437"/>
  <sheetViews>
    <sheetView tabSelected="1" zoomScaleNormal="100" workbookViewId="0">
      <selection activeCell="L62" sqref="L62"/>
    </sheetView>
  </sheetViews>
  <sheetFormatPr defaultColWidth="11.42578125" defaultRowHeight="15"/>
  <cols>
    <col min="1" max="1" width="33.42578125" customWidth="1"/>
    <col min="2" max="2" width="13" customWidth="1"/>
    <col min="3" max="3" width="28.7109375" customWidth="1"/>
    <col min="4" max="4" width="45.7109375" customWidth="1"/>
    <col min="5" max="5" width="13" customWidth="1"/>
    <col min="8" max="8" width="13.7109375" customWidth="1"/>
  </cols>
  <sheetData>
    <row r="1" spans="1:10" ht="21" customHeight="1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42.6" customHeight="1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3" t="s">
        <v>6</v>
      </c>
      <c r="G2" s="1" t="s">
        <v>7</v>
      </c>
      <c r="H2" s="4" t="s">
        <v>8</v>
      </c>
      <c r="I2" s="1" t="s">
        <v>9</v>
      </c>
      <c r="J2" s="1" t="s">
        <v>10</v>
      </c>
    </row>
    <row r="3" spans="1:10" ht="28.9" customHeight="1">
      <c r="A3" s="271" t="s">
        <v>11</v>
      </c>
      <c r="B3" s="5">
        <v>1</v>
      </c>
      <c r="C3" s="5" t="s">
        <v>12</v>
      </c>
      <c r="D3" s="6" t="s">
        <v>13</v>
      </c>
      <c r="E3" s="246">
        <v>80</v>
      </c>
      <c r="F3" s="7" t="s">
        <v>14</v>
      </c>
      <c r="G3" s="8">
        <v>44651</v>
      </c>
      <c r="H3" s="9">
        <v>2013</v>
      </c>
      <c r="I3" s="10">
        <v>2013</v>
      </c>
      <c r="J3" s="10" t="s">
        <v>15</v>
      </c>
    </row>
    <row r="4" spans="1:10" ht="28.9" customHeight="1">
      <c r="A4" s="272"/>
      <c r="B4" s="5">
        <v>1</v>
      </c>
      <c r="C4" s="5" t="s">
        <v>16</v>
      </c>
      <c r="D4" s="192" t="s">
        <v>17</v>
      </c>
      <c r="E4" s="196">
        <v>21</v>
      </c>
      <c r="F4" s="192" t="s">
        <v>14</v>
      </c>
      <c r="G4" s="197">
        <v>44670</v>
      </c>
      <c r="H4" s="195" t="s">
        <v>18</v>
      </c>
      <c r="I4" s="195">
        <v>2020</v>
      </c>
      <c r="J4" s="10" t="s">
        <v>19</v>
      </c>
    </row>
    <row r="5" spans="1:10" ht="28.9" customHeight="1">
      <c r="A5" s="272"/>
      <c r="B5" s="5">
        <v>1</v>
      </c>
      <c r="C5" s="5" t="s">
        <v>20</v>
      </c>
      <c r="D5" s="11" t="s">
        <v>21</v>
      </c>
      <c r="E5" s="247">
        <v>60</v>
      </c>
      <c r="F5" s="7" t="s">
        <v>14</v>
      </c>
      <c r="G5" s="12">
        <v>44893</v>
      </c>
      <c r="H5" s="9">
        <v>2013</v>
      </c>
      <c r="I5" s="10">
        <v>2013</v>
      </c>
      <c r="J5" s="10" t="s">
        <v>22</v>
      </c>
    </row>
    <row r="6" spans="1:10" ht="28.9" customHeight="1">
      <c r="A6" s="272"/>
      <c r="B6" s="5">
        <v>1</v>
      </c>
      <c r="C6" s="5" t="s">
        <v>23</v>
      </c>
      <c r="D6" s="11" t="s">
        <v>24</v>
      </c>
      <c r="E6" s="247">
        <v>21</v>
      </c>
      <c r="F6" s="7" t="s">
        <v>14</v>
      </c>
      <c r="G6" s="12">
        <v>44795</v>
      </c>
      <c r="H6" s="13" t="s">
        <v>25</v>
      </c>
      <c r="I6" s="10">
        <v>2021</v>
      </c>
      <c r="J6" s="14" t="s">
        <v>26</v>
      </c>
    </row>
    <row r="7" spans="1:10" ht="28.9" customHeight="1">
      <c r="A7" s="272"/>
      <c r="B7" s="5">
        <v>1</v>
      </c>
      <c r="C7" s="5" t="s">
        <v>27</v>
      </c>
      <c r="D7" s="15" t="s">
        <v>28</v>
      </c>
      <c r="E7" s="248">
        <v>16</v>
      </c>
      <c r="F7" s="17" t="s">
        <v>14</v>
      </c>
      <c r="G7" s="18">
        <v>44802</v>
      </c>
      <c r="H7" s="19" t="s">
        <v>25</v>
      </c>
      <c r="I7" s="20">
        <v>2022</v>
      </c>
      <c r="J7" s="14" t="s">
        <v>29</v>
      </c>
    </row>
    <row r="8" spans="1:10" ht="28.9" customHeight="1">
      <c r="A8" s="272"/>
      <c r="B8" s="5">
        <v>1</v>
      </c>
      <c r="C8" s="5" t="s">
        <v>12</v>
      </c>
      <c r="D8" s="15" t="s">
        <v>30</v>
      </c>
      <c r="E8" s="248">
        <v>66</v>
      </c>
      <c r="F8" s="17" t="s">
        <v>14</v>
      </c>
      <c r="G8" s="18">
        <v>44494</v>
      </c>
      <c r="H8" s="19" t="s">
        <v>18</v>
      </c>
      <c r="I8" s="20">
        <v>2020</v>
      </c>
      <c r="J8" s="10" t="s">
        <v>31</v>
      </c>
    </row>
    <row r="9" spans="1:10" ht="28.9" customHeight="1">
      <c r="A9" s="272"/>
      <c r="B9" s="5">
        <v>1</v>
      </c>
      <c r="C9" s="5" t="s">
        <v>16</v>
      </c>
      <c r="D9" s="15" t="s">
        <v>17</v>
      </c>
      <c r="E9" s="248">
        <v>8</v>
      </c>
      <c r="F9" s="17" t="s">
        <v>14</v>
      </c>
      <c r="G9" s="30">
        <v>44466</v>
      </c>
      <c r="H9" s="120">
        <v>2013</v>
      </c>
      <c r="I9" s="20">
        <v>2013</v>
      </c>
      <c r="J9" s="10" t="s">
        <v>19</v>
      </c>
    </row>
    <row r="10" spans="1:10" ht="28.9" customHeight="1">
      <c r="A10" s="272"/>
      <c r="B10" s="5">
        <v>1</v>
      </c>
      <c r="C10" s="5" t="s">
        <v>20</v>
      </c>
      <c r="D10" s="15" t="s">
        <v>32</v>
      </c>
      <c r="E10" s="248">
        <v>26</v>
      </c>
      <c r="F10" s="17" t="s">
        <v>14</v>
      </c>
      <c r="G10" s="30">
        <v>44627</v>
      </c>
      <c r="H10" s="19" t="s">
        <v>33</v>
      </c>
      <c r="I10" s="20">
        <v>2021</v>
      </c>
      <c r="J10" s="10" t="s">
        <v>34</v>
      </c>
    </row>
    <row r="11" spans="1:10" ht="28.9" customHeight="1">
      <c r="A11" s="272"/>
      <c r="B11" s="5">
        <v>1</v>
      </c>
      <c r="C11" s="5" t="s">
        <v>35</v>
      </c>
      <c r="D11" s="15" t="s">
        <v>36</v>
      </c>
      <c r="E11" s="248">
        <v>21</v>
      </c>
      <c r="F11" s="17" t="s">
        <v>14</v>
      </c>
      <c r="G11" s="30">
        <v>44487</v>
      </c>
      <c r="H11" s="120">
        <v>2013</v>
      </c>
      <c r="I11" s="20">
        <v>2013</v>
      </c>
      <c r="J11" s="10" t="s">
        <v>37</v>
      </c>
    </row>
    <row r="12" spans="1:10" ht="28.9" customHeight="1">
      <c r="A12" s="272"/>
      <c r="B12" s="5">
        <v>1</v>
      </c>
      <c r="C12" s="5" t="s">
        <v>16</v>
      </c>
      <c r="D12" s="6" t="s">
        <v>17</v>
      </c>
      <c r="E12" s="247">
        <v>31</v>
      </c>
      <c r="F12" s="7" t="s">
        <v>14</v>
      </c>
      <c r="G12" s="12">
        <v>44670</v>
      </c>
      <c r="H12" s="9">
        <v>2013</v>
      </c>
      <c r="I12" s="10">
        <v>2013</v>
      </c>
      <c r="J12" s="10" t="s">
        <v>19</v>
      </c>
    </row>
    <row r="13" spans="1:10" ht="28.9" customHeight="1">
      <c r="A13" s="272"/>
      <c r="B13" s="5">
        <v>1</v>
      </c>
      <c r="C13" s="5" t="s">
        <v>20</v>
      </c>
      <c r="D13" s="6" t="s">
        <v>38</v>
      </c>
      <c r="E13" s="191">
        <v>10</v>
      </c>
      <c r="F13" s="26" t="s">
        <v>14</v>
      </c>
      <c r="G13" s="27">
        <v>44559</v>
      </c>
      <c r="H13" s="36">
        <v>2013</v>
      </c>
      <c r="I13" s="10">
        <v>2013</v>
      </c>
      <c r="J13" s="14" t="s">
        <v>39</v>
      </c>
    </row>
    <row r="14" spans="1:10" ht="28.9" customHeight="1">
      <c r="A14" s="272"/>
      <c r="B14" s="5">
        <v>1</v>
      </c>
      <c r="C14" s="5" t="s">
        <v>40</v>
      </c>
      <c r="D14" s="21" t="s">
        <v>41</v>
      </c>
      <c r="E14" s="247">
        <v>37</v>
      </c>
      <c r="F14" s="7" t="s">
        <v>14</v>
      </c>
      <c r="G14" s="12">
        <v>44658</v>
      </c>
      <c r="H14" s="22">
        <v>2011</v>
      </c>
      <c r="I14" s="14">
        <v>2012</v>
      </c>
      <c r="J14" s="14" t="s">
        <v>42</v>
      </c>
    </row>
    <row r="15" spans="1:10" ht="28.9" customHeight="1">
      <c r="A15" s="272"/>
      <c r="B15" s="5">
        <v>1</v>
      </c>
      <c r="C15" s="5" t="s">
        <v>40</v>
      </c>
      <c r="D15" s="21" t="s">
        <v>41</v>
      </c>
      <c r="E15" s="247">
        <v>13</v>
      </c>
      <c r="F15" s="7" t="s">
        <v>14</v>
      </c>
      <c r="G15" s="12">
        <v>44658</v>
      </c>
      <c r="H15" s="22">
        <v>2013</v>
      </c>
      <c r="I15" s="10">
        <v>2013</v>
      </c>
      <c r="J15" s="14" t="s">
        <v>42</v>
      </c>
    </row>
    <row r="16" spans="1:10" ht="28.9" customHeight="1">
      <c r="A16" s="272"/>
      <c r="B16" s="5">
        <v>1</v>
      </c>
      <c r="C16" s="5" t="s">
        <v>43</v>
      </c>
      <c r="D16" s="6" t="s">
        <v>44</v>
      </c>
      <c r="E16" s="247">
        <v>2</v>
      </c>
      <c r="F16" s="7" t="s">
        <v>14</v>
      </c>
      <c r="G16" s="12">
        <v>44697</v>
      </c>
      <c r="H16" s="9" t="s">
        <v>33</v>
      </c>
      <c r="I16" s="14">
        <v>2021</v>
      </c>
      <c r="J16" s="14" t="s">
        <v>45</v>
      </c>
    </row>
    <row r="17" spans="1:10" ht="28.9" customHeight="1">
      <c r="A17" s="272"/>
      <c r="B17" s="5">
        <v>1</v>
      </c>
      <c r="C17" s="5" t="s">
        <v>46</v>
      </c>
      <c r="D17" s="6" t="s">
        <v>47</v>
      </c>
      <c r="E17" s="247">
        <v>8</v>
      </c>
      <c r="F17" s="7" t="s">
        <v>14</v>
      </c>
      <c r="G17" s="12">
        <v>44592</v>
      </c>
      <c r="H17" s="9" t="s">
        <v>25</v>
      </c>
      <c r="I17" s="14">
        <v>2021</v>
      </c>
      <c r="J17" s="14" t="s">
        <v>48</v>
      </c>
    </row>
    <row r="18" spans="1:10" ht="28.9" customHeight="1">
      <c r="A18" s="272"/>
      <c r="B18" s="5">
        <v>1</v>
      </c>
      <c r="C18" s="5" t="s">
        <v>43</v>
      </c>
      <c r="D18" s="15" t="s">
        <v>49</v>
      </c>
      <c r="E18" s="249">
        <v>4</v>
      </c>
      <c r="F18" s="17" t="s">
        <v>14</v>
      </c>
      <c r="G18" s="30">
        <v>44805</v>
      </c>
      <c r="H18" s="31" t="s">
        <v>33</v>
      </c>
      <c r="I18" s="20">
        <v>2022</v>
      </c>
      <c r="J18" s="14" t="s">
        <v>50</v>
      </c>
    </row>
    <row r="19" spans="1:10" ht="28.9" customHeight="1">
      <c r="A19" s="272"/>
      <c r="B19" s="5">
        <v>1</v>
      </c>
      <c r="C19" s="5" t="s">
        <v>51</v>
      </c>
      <c r="D19" s="15" t="s">
        <v>36</v>
      </c>
      <c r="E19" s="249">
        <v>21</v>
      </c>
      <c r="F19" s="17" t="s">
        <v>14</v>
      </c>
      <c r="G19" s="30">
        <v>44984</v>
      </c>
      <c r="H19" s="31" t="s">
        <v>25</v>
      </c>
      <c r="I19" s="20">
        <v>2022</v>
      </c>
      <c r="J19" s="14" t="s">
        <v>52</v>
      </c>
    </row>
    <row r="20" spans="1:10" ht="28.9" customHeight="1">
      <c r="A20" s="272"/>
      <c r="B20" s="5">
        <v>1</v>
      </c>
      <c r="C20" s="5" t="s">
        <v>53</v>
      </c>
      <c r="D20" s="15" t="s">
        <v>36</v>
      </c>
      <c r="E20" s="249">
        <v>21</v>
      </c>
      <c r="F20" s="17" t="s">
        <v>14</v>
      </c>
      <c r="G20" s="30">
        <v>45012</v>
      </c>
      <c r="H20" s="31" t="s">
        <v>25</v>
      </c>
      <c r="I20" s="20">
        <v>2022</v>
      </c>
      <c r="J20" s="14" t="s">
        <v>54</v>
      </c>
    </row>
    <row r="21" spans="1:10" ht="28.9" customHeight="1">
      <c r="A21" s="272"/>
      <c r="B21" s="5">
        <v>1</v>
      </c>
      <c r="C21" s="5" t="s">
        <v>43</v>
      </c>
      <c r="D21" s="15" t="s">
        <v>55</v>
      </c>
      <c r="E21" s="249">
        <v>2</v>
      </c>
      <c r="F21" s="17" t="s">
        <v>14</v>
      </c>
      <c r="G21" s="30">
        <v>44986</v>
      </c>
      <c r="H21" s="31" t="s">
        <v>33</v>
      </c>
      <c r="I21" s="20">
        <v>2022</v>
      </c>
      <c r="J21" s="14" t="s">
        <v>56</v>
      </c>
    </row>
    <row r="22" spans="1:10" ht="28.9" customHeight="1">
      <c r="A22" s="272"/>
      <c r="B22" s="5">
        <v>1</v>
      </c>
      <c r="C22" s="5" t="s">
        <v>57</v>
      </c>
      <c r="D22" s="15" t="s">
        <v>58</v>
      </c>
      <c r="E22" s="249">
        <v>8</v>
      </c>
      <c r="F22" s="17" t="s">
        <v>14</v>
      </c>
      <c r="G22" s="30">
        <v>44949</v>
      </c>
      <c r="H22" s="187">
        <v>2013</v>
      </c>
      <c r="I22" s="20">
        <v>2013</v>
      </c>
      <c r="J22" s="14" t="s">
        <v>59</v>
      </c>
    </row>
    <row r="23" spans="1:10" ht="28.9" customHeight="1">
      <c r="A23" s="67"/>
      <c r="B23" s="73" t="s">
        <v>60</v>
      </c>
      <c r="C23" s="73">
        <v>9</v>
      </c>
      <c r="D23" s="74" t="s">
        <v>61</v>
      </c>
      <c r="E23" s="75">
        <f>SUM(E3:E22)</f>
        <v>476</v>
      </c>
      <c r="F23" s="76"/>
      <c r="G23" s="77"/>
      <c r="H23" s="78"/>
      <c r="I23" s="79"/>
      <c r="J23" s="79"/>
    </row>
    <row r="24" spans="1:10" ht="28.9" customHeight="1">
      <c r="A24" s="273" t="s">
        <v>62</v>
      </c>
      <c r="B24" s="23">
        <v>2</v>
      </c>
      <c r="C24" s="5" t="s">
        <v>63</v>
      </c>
      <c r="D24" s="192" t="s">
        <v>64</v>
      </c>
      <c r="E24" s="196">
        <v>8</v>
      </c>
      <c r="F24" s="192" t="s">
        <v>14</v>
      </c>
      <c r="G24" s="197">
        <v>44804</v>
      </c>
      <c r="H24" s="195" t="s">
        <v>25</v>
      </c>
      <c r="I24" s="195">
        <v>2021</v>
      </c>
      <c r="J24" s="14" t="s">
        <v>65</v>
      </c>
    </row>
    <row r="25" spans="1:10" ht="28.9" customHeight="1">
      <c r="A25" s="273"/>
      <c r="B25" s="23">
        <v>2</v>
      </c>
      <c r="C25" s="5" t="s">
        <v>66</v>
      </c>
      <c r="D25" s="24" t="s">
        <v>67</v>
      </c>
      <c r="E25" s="191">
        <v>21</v>
      </c>
      <c r="F25" s="26" t="s">
        <v>68</v>
      </c>
      <c r="G25" s="27">
        <v>44783</v>
      </c>
      <c r="H25" s="13" t="s">
        <v>25</v>
      </c>
      <c r="I25" s="10">
        <v>2021</v>
      </c>
      <c r="J25" s="14" t="s">
        <v>69</v>
      </c>
    </row>
    <row r="26" spans="1:10" ht="28.9" customHeight="1">
      <c r="A26" s="273"/>
      <c r="B26" s="10">
        <v>2</v>
      </c>
      <c r="C26" s="5" t="s">
        <v>70</v>
      </c>
      <c r="D26" s="192" t="s">
        <v>71</v>
      </c>
      <c r="E26" s="196">
        <v>8</v>
      </c>
      <c r="F26" s="192" t="s">
        <v>14</v>
      </c>
      <c r="G26" s="197">
        <v>44650</v>
      </c>
      <c r="H26" s="195" t="s">
        <v>25</v>
      </c>
      <c r="I26" s="195">
        <v>2022</v>
      </c>
      <c r="J26" s="14" t="s">
        <v>72</v>
      </c>
    </row>
    <row r="27" spans="1:10" ht="28.9" customHeight="1">
      <c r="A27" s="273"/>
      <c r="B27" s="10">
        <v>2</v>
      </c>
      <c r="C27" s="5" t="s">
        <v>66</v>
      </c>
      <c r="D27" s="24" t="s">
        <v>73</v>
      </c>
      <c r="E27" s="191">
        <v>23</v>
      </c>
      <c r="F27" s="26" t="s">
        <v>68</v>
      </c>
      <c r="G27" s="27">
        <v>44714</v>
      </c>
      <c r="H27" s="13" t="s">
        <v>25</v>
      </c>
      <c r="I27" s="14">
        <v>2021</v>
      </c>
      <c r="J27" s="14" t="s">
        <v>74</v>
      </c>
    </row>
    <row r="28" spans="1:10" ht="28.9" customHeight="1">
      <c r="A28" s="273"/>
      <c r="B28" s="10">
        <v>2</v>
      </c>
      <c r="C28" s="5" t="s">
        <v>75</v>
      </c>
      <c r="D28" s="28" t="s">
        <v>76</v>
      </c>
      <c r="E28" s="249">
        <v>16</v>
      </c>
      <c r="F28" s="17" t="s">
        <v>14</v>
      </c>
      <c r="G28" s="30">
        <v>44742</v>
      </c>
      <c r="H28" s="31" t="s">
        <v>25</v>
      </c>
      <c r="I28" s="32">
        <v>2022</v>
      </c>
      <c r="J28" s="14" t="s">
        <v>77</v>
      </c>
    </row>
    <row r="29" spans="1:10" ht="28.9" customHeight="1">
      <c r="A29" s="273"/>
      <c r="B29" s="10">
        <v>2</v>
      </c>
      <c r="C29" s="5" t="s">
        <v>78</v>
      </c>
      <c r="D29" s="15" t="s">
        <v>79</v>
      </c>
      <c r="E29" s="248">
        <v>31</v>
      </c>
      <c r="F29" s="17" t="s">
        <v>14</v>
      </c>
      <c r="G29" s="30">
        <v>44711</v>
      </c>
      <c r="H29" s="31" t="s">
        <v>25</v>
      </c>
      <c r="I29" s="32">
        <v>2021</v>
      </c>
      <c r="J29" s="10" t="s">
        <v>80</v>
      </c>
    </row>
    <row r="30" spans="1:10" ht="28.9" customHeight="1">
      <c r="A30" s="273"/>
      <c r="B30" s="10">
        <v>2</v>
      </c>
      <c r="C30" s="5" t="s">
        <v>81</v>
      </c>
      <c r="D30" s="15" t="s">
        <v>82</v>
      </c>
      <c r="E30" s="248">
        <v>42</v>
      </c>
      <c r="F30" s="17" t="s">
        <v>14</v>
      </c>
      <c r="G30" s="30">
        <v>44711</v>
      </c>
      <c r="H30" s="31" t="s">
        <v>25</v>
      </c>
      <c r="I30" s="32">
        <v>2021</v>
      </c>
      <c r="J30" s="10" t="s">
        <v>83</v>
      </c>
    </row>
    <row r="31" spans="1:10" ht="28.9" customHeight="1">
      <c r="A31" s="273"/>
      <c r="B31" s="10">
        <v>2</v>
      </c>
      <c r="C31" s="5" t="s">
        <v>66</v>
      </c>
      <c r="D31" s="165" t="s">
        <v>84</v>
      </c>
      <c r="E31" s="250">
        <v>8</v>
      </c>
      <c r="F31" s="17" t="s">
        <v>68</v>
      </c>
      <c r="G31" s="164">
        <v>44865</v>
      </c>
      <c r="H31" s="31" t="s">
        <v>25</v>
      </c>
      <c r="I31" s="32">
        <v>2021</v>
      </c>
      <c r="J31" s="10" t="s">
        <v>85</v>
      </c>
    </row>
    <row r="32" spans="1:10" ht="28.9" customHeight="1">
      <c r="A32" s="273"/>
      <c r="B32" s="10">
        <v>2</v>
      </c>
      <c r="C32" s="5" t="s">
        <v>66</v>
      </c>
      <c r="D32" s="165" t="s">
        <v>84</v>
      </c>
      <c r="E32" s="250">
        <v>13</v>
      </c>
      <c r="F32" s="17" t="s">
        <v>68</v>
      </c>
      <c r="G32" s="164">
        <v>44865</v>
      </c>
      <c r="H32" s="31" t="s">
        <v>25</v>
      </c>
      <c r="I32" s="32">
        <v>2021</v>
      </c>
      <c r="J32" s="10" t="s">
        <v>86</v>
      </c>
    </row>
    <row r="33" spans="1:10" ht="28.9" customHeight="1">
      <c r="A33" s="273"/>
      <c r="B33" s="10">
        <v>2</v>
      </c>
      <c r="C33" s="5" t="s">
        <v>81</v>
      </c>
      <c r="D33" s="165" t="s">
        <v>87</v>
      </c>
      <c r="E33" s="250">
        <v>8</v>
      </c>
      <c r="F33" s="17" t="s">
        <v>14</v>
      </c>
      <c r="G33" s="164">
        <v>44837</v>
      </c>
      <c r="H33" s="31" t="s">
        <v>25</v>
      </c>
      <c r="I33" s="32">
        <v>2021</v>
      </c>
      <c r="J33" s="10" t="s">
        <v>86</v>
      </c>
    </row>
    <row r="34" spans="1:10" ht="28.9" customHeight="1">
      <c r="A34" s="273"/>
      <c r="B34" s="10">
        <v>3</v>
      </c>
      <c r="C34" s="5" t="s">
        <v>81</v>
      </c>
      <c r="D34" s="165" t="s">
        <v>87</v>
      </c>
      <c r="E34" s="250">
        <v>10</v>
      </c>
      <c r="F34" s="17" t="s">
        <v>14</v>
      </c>
      <c r="G34" s="164">
        <v>44902</v>
      </c>
      <c r="H34" s="31" t="s">
        <v>25</v>
      </c>
      <c r="I34" s="32">
        <v>2021</v>
      </c>
      <c r="J34" s="10" t="s">
        <v>86</v>
      </c>
    </row>
    <row r="35" spans="1:10" ht="28.9" customHeight="1">
      <c r="A35" s="273"/>
      <c r="B35" s="10">
        <v>2</v>
      </c>
      <c r="C35" s="5" t="s">
        <v>88</v>
      </c>
      <c r="D35" s="45" t="s">
        <v>89</v>
      </c>
      <c r="E35" s="191">
        <v>5</v>
      </c>
      <c r="F35" s="26" t="s">
        <v>14</v>
      </c>
      <c r="G35" s="27">
        <v>44627</v>
      </c>
      <c r="H35" s="13" t="s">
        <v>25</v>
      </c>
      <c r="I35" s="14">
        <v>2021</v>
      </c>
      <c r="J35" s="10" t="s">
        <v>90</v>
      </c>
    </row>
    <row r="36" spans="1:10" ht="28.9" customHeight="1">
      <c r="A36" s="273"/>
      <c r="B36" s="10">
        <v>2</v>
      </c>
      <c r="C36" s="5" t="s">
        <v>91</v>
      </c>
      <c r="D36" s="192" t="s">
        <v>92</v>
      </c>
      <c r="E36" s="196">
        <v>7</v>
      </c>
      <c r="F36" s="192" t="s">
        <v>68</v>
      </c>
      <c r="G36" s="197">
        <v>44648</v>
      </c>
      <c r="H36" s="195" t="s">
        <v>25</v>
      </c>
      <c r="I36" s="195">
        <v>2021</v>
      </c>
      <c r="J36" s="10" t="s">
        <v>93</v>
      </c>
    </row>
    <row r="37" spans="1:10" ht="28.9" customHeight="1">
      <c r="A37" s="273"/>
      <c r="B37" s="10">
        <v>2</v>
      </c>
      <c r="C37" s="5" t="s">
        <v>91</v>
      </c>
      <c r="D37" s="33" t="s">
        <v>94</v>
      </c>
      <c r="E37" s="226">
        <v>21</v>
      </c>
      <c r="F37" s="33" t="s">
        <v>14</v>
      </c>
      <c r="G37" s="179">
        <v>45013</v>
      </c>
      <c r="H37" s="227">
        <v>2013</v>
      </c>
      <c r="I37" s="23">
        <v>2014</v>
      </c>
      <c r="J37" s="10" t="s">
        <v>95</v>
      </c>
    </row>
    <row r="38" spans="1:10" ht="28.9" customHeight="1">
      <c r="A38" s="273"/>
      <c r="B38" s="10">
        <v>2</v>
      </c>
      <c r="C38" s="5" t="s">
        <v>91</v>
      </c>
      <c r="D38" s="33" t="s">
        <v>96</v>
      </c>
      <c r="E38" s="226">
        <v>1</v>
      </c>
      <c r="F38" s="33" t="s">
        <v>68</v>
      </c>
      <c r="G38" s="179">
        <v>45014</v>
      </c>
      <c r="H38" s="227" t="s">
        <v>25</v>
      </c>
      <c r="I38" s="23">
        <v>2021</v>
      </c>
      <c r="J38" s="10" t="s">
        <v>93</v>
      </c>
    </row>
    <row r="39" spans="1:10" ht="28.9" customHeight="1">
      <c r="A39" s="273"/>
      <c r="B39" s="10">
        <v>2</v>
      </c>
      <c r="C39" s="5" t="s">
        <v>97</v>
      </c>
      <c r="D39" s="33" t="s">
        <v>98</v>
      </c>
      <c r="E39" s="191">
        <v>42</v>
      </c>
      <c r="F39" s="26" t="s">
        <v>14</v>
      </c>
      <c r="G39" s="27">
        <v>44648</v>
      </c>
      <c r="H39" s="13" t="s">
        <v>25</v>
      </c>
      <c r="I39" s="14">
        <v>2021</v>
      </c>
      <c r="J39" s="10" t="s">
        <v>99</v>
      </c>
    </row>
    <row r="40" spans="1:10" ht="28.9" customHeight="1">
      <c r="A40" s="273"/>
      <c r="B40" s="10">
        <v>2</v>
      </c>
      <c r="C40" s="10" t="s">
        <v>97</v>
      </c>
      <c r="D40" s="33" t="s">
        <v>98</v>
      </c>
      <c r="E40" s="191">
        <v>3</v>
      </c>
      <c r="F40" s="26" t="s">
        <v>14</v>
      </c>
      <c r="G40" s="27">
        <v>44648</v>
      </c>
      <c r="H40" s="13" t="s">
        <v>25</v>
      </c>
      <c r="I40" s="14">
        <v>2021</v>
      </c>
      <c r="J40" s="10" t="s">
        <v>99</v>
      </c>
    </row>
    <row r="41" spans="1:10" ht="28.9" customHeight="1">
      <c r="A41" s="273"/>
      <c r="B41" s="10">
        <v>2</v>
      </c>
      <c r="C41" s="10" t="s">
        <v>97</v>
      </c>
      <c r="D41" s="33" t="s">
        <v>100</v>
      </c>
      <c r="E41" s="251">
        <v>4</v>
      </c>
      <c r="F41" s="26" t="s">
        <v>14</v>
      </c>
      <c r="G41" s="27">
        <v>44662</v>
      </c>
      <c r="H41" s="13" t="s">
        <v>25</v>
      </c>
      <c r="I41" s="14">
        <v>2021</v>
      </c>
      <c r="J41" s="10" t="s">
        <v>101</v>
      </c>
    </row>
    <row r="42" spans="1:10" ht="28.9" customHeight="1">
      <c r="A42" s="273"/>
      <c r="B42" s="10">
        <v>2</v>
      </c>
      <c r="C42" s="10" t="s">
        <v>97</v>
      </c>
      <c r="D42" s="33" t="s">
        <v>100</v>
      </c>
      <c r="E42" s="251">
        <v>9</v>
      </c>
      <c r="F42" s="26" t="s">
        <v>14</v>
      </c>
      <c r="G42" s="27">
        <v>44652</v>
      </c>
      <c r="H42" s="34">
        <v>2013</v>
      </c>
      <c r="I42" s="10">
        <v>2013</v>
      </c>
      <c r="J42" s="10" t="s">
        <v>101</v>
      </c>
    </row>
    <row r="43" spans="1:10" ht="28.9" customHeight="1">
      <c r="A43" s="273"/>
      <c r="B43" s="10">
        <v>2</v>
      </c>
      <c r="C43" s="10" t="s">
        <v>97</v>
      </c>
      <c r="D43" s="6" t="s">
        <v>100</v>
      </c>
      <c r="E43" s="191">
        <v>10</v>
      </c>
      <c r="F43" s="26" t="s">
        <v>14</v>
      </c>
      <c r="G43" s="27">
        <v>44606</v>
      </c>
      <c r="H43" s="34">
        <v>2013</v>
      </c>
      <c r="I43" s="10">
        <v>2013</v>
      </c>
      <c r="J43" s="10" t="s">
        <v>101</v>
      </c>
    </row>
    <row r="44" spans="1:10" ht="28.9" customHeight="1">
      <c r="A44" s="273"/>
      <c r="B44" s="10">
        <v>2</v>
      </c>
      <c r="C44" s="10" t="s">
        <v>97</v>
      </c>
      <c r="D44" s="6" t="s">
        <v>102</v>
      </c>
      <c r="E44" s="191">
        <v>56</v>
      </c>
      <c r="F44" s="26" t="s">
        <v>68</v>
      </c>
      <c r="G44" s="27">
        <v>44942</v>
      </c>
      <c r="H44" s="34" t="s">
        <v>25</v>
      </c>
      <c r="I44" s="10">
        <v>2021</v>
      </c>
      <c r="J44" s="10" t="s">
        <v>103</v>
      </c>
    </row>
    <row r="45" spans="1:10" ht="28.9" customHeight="1">
      <c r="A45" s="273"/>
      <c r="B45" s="10">
        <v>2</v>
      </c>
      <c r="C45" s="10" t="s">
        <v>81</v>
      </c>
      <c r="D45" s="33" t="s">
        <v>104</v>
      </c>
      <c r="E45" s="191">
        <v>15</v>
      </c>
      <c r="F45" s="33" t="s">
        <v>14</v>
      </c>
      <c r="G45" s="27">
        <v>44657</v>
      </c>
      <c r="H45" s="35" t="s">
        <v>18</v>
      </c>
      <c r="I45" s="10">
        <v>2020</v>
      </c>
      <c r="J45" s="10" t="s">
        <v>105</v>
      </c>
    </row>
    <row r="46" spans="1:10" ht="28.9" customHeight="1">
      <c r="A46" s="273"/>
      <c r="B46" s="10">
        <v>2</v>
      </c>
      <c r="C46" s="10" t="s">
        <v>106</v>
      </c>
      <c r="D46" s="33" t="s">
        <v>107</v>
      </c>
      <c r="E46" s="191">
        <v>8</v>
      </c>
      <c r="F46" s="33" t="s">
        <v>14</v>
      </c>
      <c r="G46" s="27">
        <v>44578</v>
      </c>
      <c r="H46" s="13" t="s">
        <v>25</v>
      </c>
      <c r="I46" s="14">
        <v>2021</v>
      </c>
      <c r="J46" s="10" t="s">
        <v>108</v>
      </c>
    </row>
    <row r="47" spans="1:10" ht="28.9" customHeight="1">
      <c r="A47" s="273"/>
      <c r="B47" s="10">
        <v>2</v>
      </c>
      <c r="C47" s="10" t="s">
        <v>109</v>
      </c>
      <c r="D47" s="33" t="s">
        <v>110</v>
      </c>
      <c r="E47" s="191">
        <v>2</v>
      </c>
      <c r="F47" s="33" t="s">
        <v>14</v>
      </c>
      <c r="G47" s="27">
        <v>44627</v>
      </c>
      <c r="H47" s="13" t="s">
        <v>25</v>
      </c>
      <c r="I47" s="14">
        <v>2021</v>
      </c>
      <c r="J47" s="14" t="s">
        <v>111</v>
      </c>
    </row>
    <row r="48" spans="1:10" ht="28.9" customHeight="1">
      <c r="A48" s="273"/>
      <c r="B48" s="10">
        <v>2</v>
      </c>
      <c r="C48" s="10" t="s">
        <v>66</v>
      </c>
      <c r="D48" s="33" t="s">
        <v>112</v>
      </c>
      <c r="E48" s="191">
        <v>8</v>
      </c>
      <c r="F48" s="33" t="s">
        <v>14</v>
      </c>
      <c r="G48" s="27">
        <v>44651</v>
      </c>
      <c r="H48" s="121" t="s">
        <v>18</v>
      </c>
      <c r="I48" s="10">
        <v>2020</v>
      </c>
      <c r="J48" s="14" t="s">
        <v>113</v>
      </c>
    </row>
    <row r="49" spans="1:10" ht="28.9" customHeight="1">
      <c r="A49" s="273"/>
      <c r="B49" s="10">
        <v>2</v>
      </c>
      <c r="C49" s="10" t="s">
        <v>66</v>
      </c>
      <c r="D49" s="33" t="s">
        <v>112</v>
      </c>
      <c r="E49" s="191">
        <v>5</v>
      </c>
      <c r="F49" s="33" t="s">
        <v>14</v>
      </c>
      <c r="G49" s="27">
        <v>44578</v>
      </c>
      <c r="H49" s="13" t="s">
        <v>25</v>
      </c>
      <c r="I49" s="14">
        <v>2021</v>
      </c>
      <c r="J49" s="14" t="s">
        <v>65</v>
      </c>
    </row>
    <row r="50" spans="1:10" ht="28.9" customHeight="1">
      <c r="A50" s="273"/>
      <c r="B50" s="10">
        <v>2</v>
      </c>
      <c r="C50" s="10" t="s">
        <v>66</v>
      </c>
      <c r="D50" s="192" t="s">
        <v>112</v>
      </c>
      <c r="E50" s="196">
        <v>5</v>
      </c>
      <c r="F50" s="192" t="s">
        <v>14</v>
      </c>
      <c r="G50" s="197">
        <v>44417</v>
      </c>
      <c r="H50" s="195" t="s">
        <v>18</v>
      </c>
      <c r="I50" s="195">
        <v>2020</v>
      </c>
      <c r="J50" s="14" t="s">
        <v>113</v>
      </c>
    </row>
    <row r="51" spans="1:10" ht="28.9" customHeight="1">
      <c r="A51" s="273"/>
      <c r="B51" s="10">
        <v>2</v>
      </c>
      <c r="C51" s="10" t="s">
        <v>114</v>
      </c>
      <c r="D51" s="33" t="s">
        <v>64</v>
      </c>
      <c r="E51" s="226">
        <v>13</v>
      </c>
      <c r="F51" s="33" t="s">
        <v>14</v>
      </c>
      <c r="G51" s="179">
        <v>45016</v>
      </c>
      <c r="H51" s="227" t="s">
        <v>25</v>
      </c>
      <c r="I51" s="23">
        <v>2021</v>
      </c>
      <c r="J51" s="14" t="s">
        <v>115</v>
      </c>
    </row>
    <row r="52" spans="1:10" ht="28.9" customHeight="1">
      <c r="A52" s="273"/>
      <c r="B52" s="10">
        <v>2</v>
      </c>
      <c r="C52" s="10" t="s">
        <v>88</v>
      </c>
      <c r="D52" s="15" t="s">
        <v>89</v>
      </c>
      <c r="E52" s="123">
        <v>21</v>
      </c>
      <c r="F52" s="15" t="s">
        <v>14</v>
      </c>
      <c r="G52" s="30">
        <v>44817</v>
      </c>
      <c r="H52" s="46" t="s">
        <v>25</v>
      </c>
      <c r="I52" s="32">
        <v>2021</v>
      </c>
      <c r="J52" s="14" t="s">
        <v>116</v>
      </c>
    </row>
    <row r="53" spans="1:10" ht="28.9" customHeight="1">
      <c r="A53" s="72"/>
      <c r="B53" s="73" t="s">
        <v>117</v>
      </c>
      <c r="C53" s="73">
        <v>17</v>
      </c>
      <c r="D53" s="74" t="s">
        <v>118</v>
      </c>
      <c r="E53" s="75">
        <f>SUM(E24:E52)</f>
        <v>423</v>
      </c>
      <c r="F53" s="74"/>
      <c r="G53" s="89"/>
      <c r="H53" s="78"/>
      <c r="I53" s="73"/>
      <c r="J53" s="79"/>
    </row>
    <row r="54" spans="1:10" ht="28.9" customHeight="1">
      <c r="A54" s="274" t="s">
        <v>119</v>
      </c>
      <c r="B54" s="5">
        <v>3</v>
      </c>
      <c r="C54" s="5" t="s">
        <v>120</v>
      </c>
      <c r="D54" s="6" t="s">
        <v>121</v>
      </c>
      <c r="E54" s="39">
        <v>5</v>
      </c>
      <c r="F54" s="6" t="s">
        <v>14</v>
      </c>
      <c r="G54" s="27">
        <v>44287</v>
      </c>
      <c r="H54" s="9" t="s">
        <v>122</v>
      </c>
      <c r="I54" s="10">
        <v>2020</v>
      </c>
      <c r="J54" s="14" t="s">
        <v>123</v>
      </c>
    </row>
    <row r="55" spans="1:10" ht="28.9" customHeight="1">
      <c r="A55" s="273"/>
      <c r="B55" s="5">
        <v>3</v>
      </c>
      <c r="C55" s="5" t="s">
        <v>124</v>
      </c>
      <c r="D55" s="6" t="s">
        <v>125</v>
      </c>
      <c r="E55" s="39">
        <v>80</v>
      </c>
      <c r="F55" s="6" t="s">
        <v>14</v>
      </c>
      <c r="G55" s="27">
        <v>44641</v>
      </c>
      <c r="H55" s="9">
        <v>2013</v>
      </c>
      <c r="I55" s="10">
        <v>2013</v>
      </c>
      <c r="J55" s="10" t="s">
        <v>126</v>
      </c>
    </row>
    <row r="56" spans="1:10" ht="28.9" customHeight="1">
      <c r="A56" s="273"/>
      <c r="B56" s="5">
        <v>3</v>
      </c>
      <c r="C56" s="5" t="s">
        <v>127</v>
      </c>
      <c r="D56" s="6" t="s">
        <v>128</v>
      </c>
      <c r="E56" s="39">
        <v>10</v>
      </c>
      <c r="F56" s="33" t="s">
        <v>68</v>
      </c>
      <c r="G56" s="27">
        <v>44872</v>
      </c>
      <c r="H56" s="44" t="s">
        <v>25</v>
      </c>
      <c r="I56" s="10">
        <v>2021</v>
      </c>
      <c r="J56" s="37" t="s">
        <v>129</v>
      </c>
    </row>
    <row r="57" spans="1:10" ht="28.9" customHeight="1">
      <c r="A57" s="273"/>
      <c r="B57" s="5">
        <v>3</v>
      </c>
      <c r="C57" s="5" t="s">
        <v>127</v>
      </c>
      <c r="D57" s="6" t="s">
        <v>130</v>
      </c>
      <c r="E57" s="39">
        <v>10</v>
      </c>
      <c r="F57" s="33" t="s">
        <v>68</v>
      </c>
      <c r="G57" s="27">
        <v>44893</v>
      </c>
      <c r="H57" s="44" t="s">
        <v>25</v>
      </c>
      <c r="I57" s="10">
        <v>2021</v>
      </c>
      <c r="J57" s="37" t="s">
        <v>129</v>
      </c>
    </row>
    <row r="58" spans="1:10" ht="28.9" customHeight="1">
      <c r="A58" s="273"/>
      <c r="B58" s="5">
        <v>3</v>
      </c>
      <c r="C58" s="5" t="s">
        <v>131</v>
      </c>
      <c r="D58" s="6" t="s">
        <v>132</v>
      </c>
      <c r="E58" s="39">
        <v>5</v>
      </c>
      <c r="F58" s="33" t="s">
        <v>68</v>
      </c>
      <c r="G58" s="27">
        <v>44448</v>
      </c>
      <c r="H58" s="35" t="s">
        <v>33</v>
      </c>
      <c r="I58" s="14">
        <v>2021</v>
      </c>
      <c r="J58" s="10" t="s">
        <v>133</v>
      </c>
    </row>
    <row r="59" spans="1:10" ht="28.9" customHeight="1">
      <c r="A59" s="273"/>
      <c r="B59" s="5">
        <v>3</v>
      </c>
      <c r="C59" s="5" t="s">
        <v>134</v>
      </c>
      <c r="D59" s="15" t="s">
        <v>135</v>
      </c>
      <c r="E59" s="248">
        <v>32</v>
      </c>
      <c r="F59" s="15" t="s">
        <v>14</v>
      </c>
      <c r="G59" s="30">
        <v>44448</v>
      </c>
      <c r="H59" s="120">
        <v>2013</v>
      </c>
      <c r="I59" s="32">
        <v>2013</v>
      </c>
      <c r="J59" s="10" t="s">
        <v>136</v>
      </c>
    </row>
    <row r="60" spans="1:10" ht="28.9" customHeight="1">
      <c r="A60" s="273"/>
      <c r="B60" s="5">
        <v>3</v>
      </c>
      <c r="C60" s="5" t="s">
        <v>137</v>
      </c>
      <c r="D60" s="15" t="s">
        <v>138</v>
      </c>
      <c r="E60" s="234">
        <v>8</v>
      </c>
      <c r="F60" s="15" t="s">
        <v>14</v>
      </c>
      <c r="G60" s="30">
        <v>44438</v>
      </c>
      <c r="H60" s="120">
        <v>2013</v>
      </c>
      <c r="I60" s="32">
        <v>2013</v>
      </c>
      <c r="J60" s="10" t="s">
        <v>139</v>
      </c>
    </row>
    <row r="61" spans="1:10" ht="28.9" customHeight="1">
      <c r="A61" s="273"/>
      <c r="B61" s="5">
        <v>3</v>
      </c>
      <c r="C61" s="5" t="s">
        <v>140</v>
      </c>
      <c r="D61" s="6" t="s">
        <v>141</v>
      </c>
      <c r="E61" s="39">
        <v>2</v>
      </c>
      <c r="F61" s="6" t="s">
        <v>68</v>
      </c>
      <c r="G61" s="40">
        <v>44522</v>
      </c>
      <c r="H61" s="35" t="s">
        <v>33</v>
      </c>
      <c r="I61" s="14">
        <v>2021</v>
      </c>
      <c r="J61" s="10" t="s">
        <v>142</v>
      </c>
    </row>
    <row r="62" spans="1:10" ht="28.9" customHeight="1">
      <c r="A62" s="273"/>
      <c r="B62" s="5">
        <v>3</v>
      </c>
      <c r="C62" s="5" t="s">
        <v>137</v>
      </c>
      <c r="D62" s="6" t="s">
        <v>143</v>
      </c>
      <c r="E62" s="39">
        <v>16</v>
      </c>
      <c r="F62" s="33" t="s">
        <v>14</v>
      </c>
      <c r="G62" s="40">
        <v>44627</v>
      </c>
      <c r="H62" s="44" t="s">
        <v>25</v>
      </c>
      <c r="I62" s="14">
        <v>2021</v>
      </c>
      <c r="J62" s="10" t="s">
        <v>144</v>
      </c>
    </row>
    <row r="63" spans="1:10" ht="28.9" customHeight="1">
      <c r="A63" s="273"/>
      <c r="B63" s="5">
        <v>3</v>
      </c>
      <c r="C63" s="5" t="s">
        <v>137</v>
      </c>
      <c r="D63" s="192" t="s">
        <v>138</v>
      </c>
      <c r="E63" s="196">
        <v>13</v>
      </c>
      <c r="F63" s="192" t="s">
        <v>14</v>
      </c>
      <c r="G63" s="197">
        <v>44727</v>
      </c>
      <c r="H63" s="195">
        <v>2013</v>
      </c>
      <c r="I63" s="195">
        <v>2013</v>
      </c>
      <c r="J63" s="10" t="s">
        <v>145</v>
      </c>
    </row>
    <row r="64" spans="1:10" ht="28.9" customHeight="1">
      <c r="A64" s="273"/>
      <c r="B64" s="5">
        <v>3</v>
      </c>
      <c r="C64" s="5" t="s">
        <v>137</v>
      </c>
      <c r="D64" s="38" t="s">
        <v>146</v>
      </c>
      <c r="E64" s="39">
        <v>2</v>
      </c>
      <c r="F64" s="6" t="s">
        <v>14</v>
      </c>
      <c r="G64" s="40">
        <v>44690</v>
      </c>
      <c r="H64" s="35" t="s">
        <v>25</v>
      </c>
      <c r="I64" s="14">
        <v>2021</v>
      </c>
      <c r="J64" s="10" t="s">
        <v>147</v>
      </c>
    </row>
    <row r="65" spans="1:10" ht="28.9" customHeight="1">
      <c r="A65" s="273"/>
      <c r="B65" s="5">
        <v>3</v>
      </c>
      <c r="C65" s="5" t="s">
        <v>137</v>
      </c>
      <c r="D65" s="38" t="s">
        <v>146</v>
      </c>
      <c r="E65" s="39">
        <v>5</v>
      </c>
      <c r="F65" s="6" t="s">
        <v>14</v>
      </c>
      <c r="G65" s="40">
        <v>44949</v>
      </c>
      <c r="H65" s="35" t="s">
        <v>25</v>
      </c>
      <c r="I65" s="14">
        <v>2021</v>
      </c>
      <c r="J65" s="10" t="s">
        <v>147</v>
      </c>
    </row>
    <row r="66" spans="1:10" ht="28.9" customHeight="1">
      <c r="A66" s="273"/>
      <c r="B66" s="5">
        <v>3</v>
      </c>
      <c r="C66" s="5" t="s">
        <v>137</v>
      </c>
      <c r="D66" s="38" t="s">
        <v>148</v>
      </c>
      <c r="E66" s="39">
        <v>4</v>
      </c>
      <c r="F66" s="6" t="s">
        <v>14</v>
      </c>
      <c r="G66" s="40">
        <v>44935</v>
      </c>
      <c r="H66" s="35" t="s">
        <v>25</v>
      </c>
      <c r="I66" s="14">
        <v>2022</v>
      </c>
      <c r="J66" s="10" t="s">
        <v>149</v>
      </c>
    </row>
    <row r="67" spans="1:10" ht="28.9" customHeight="1">
      <c r="A67" s="273"/>
      <c r="B67" s="5">
        <v>3</v>
      </c>
      <c r="C67" s="5" t="s">
        <v>137</v>
      </c>
      <c r="D67" s="6" t="s">
        <v>150</v>
      </c>
      <c r="E67" s="39">
        <v>60</v>
      </c>
      <c r="F67" s="33" t="s">
        <v>14</v>
      </c>
      <c r="G67" s="27">
        <v>44370</v>
      </c>
      <c r="H67" s="35">
        <v>2013</v>
      </c>
      <c r="I67" s="10">
        <v>2013</v>
      </c>
      <c r="J67" s="10" t="s">
        <v>151</v>
      </c>
    </row>
    <row r="68" spans="1:10" ht="28.9" customHeight="1">
      <c r="A68" s="273"/>
      <c r="B68" s="5">
        <v>3</v>
      </c>
      <c r="C68" s="5" t="s">
        <v>152</v>
      </c>
      <c r="D68" s="15" t="s">
        <v>153</v>
      </c>
      <c r="E68" s="123">
        <v>20</v>
      </c>
      <c r="F68" s="41" t="s">
        <v>68</v>
      </c>
      <c r="G68" s="30">
        <v>44802</v>
      </c>
      <c r="H68" s="42" t="s">
        <v>25</v>
      </c>
      <c r="I68" s="20">
        <v>2022</v>
      </c>
      <c r="J68" s="10" t="s">
        <v>154</v>
      </c>
    </row>
    <row r="69" spans="1:10" ht="28.9" customHeight="1">
      <c r="A69" s="273"/>
      <c r="B69" s="5">
        <v>3</v>
      </c>
      <c r="C69" s="5" t="s">
        <v>137</v>
      </c>
      <c r="D69" s="15" t="s">
        <v>155</v>
      </c>
      <c r="E69" s="123">
        <v>20</v>
      </c>
      <c r="F69" s="41" t="s">
        <v>68</v>
      </c>
      <c r="G69" s="30">
        <v>44718</v>
      </c>
      <c r="H69" s="42" t="s">
        <v>25</v>
      </c>
      <c r="I69" s="20">
        <v>2022</v>
      </c>
      <c r="J69" s="10" t="s">
        <v>156</v>
      </c>
    </row>
    <row r="70" spans="1:10" ht="28.9" customHeight="1">
      <c r="A70" s="273"/>
      <c r="B70" s="5">
        <v>3</v>
      </c>
      <c r="C70" s="5" t="s">
        <v>137</v>
      </c>
      <c r="D70" s="43" t="s">
        <v>157</v>
      </c>
      <c r="E70" s="123">
        <v>16</v>
      </c>
      <c r="F70" s="41" t="s">
        <v>14</v>
      </c>
      <c r="G70" s="30">
        <v>44753</v>
      </c>
      <c r="H70" s="42" t="s">
        <v>25</v>
      </c>
      <c r="I70" s="20">
        <v>2021</v>
      </c>
      <c r="J70" s="14" t="s">
        <v>151</v>
      </c>
    </row>
    <row r="71" spans="1:10" ht="28.9" customHeight="1">
      <c r="A71" s="273"/>
      <c r="B71" s="5">
        <v>3</v>
      </c>
      <c r="C71" s="47" t="s">
        <v>137</v>
      </c>
      <c r="D71" s="48" t="s">
        <v>158</v>
      </c>
      <c r="E71" s="39">
        <v>8</v>
      </c>
      <c r="F71" s="33" t="s">
        <v>14</v>
      </c>
      <c r="G71" s="27">
        <v>44635</v>
      </c>
      <c r="H71" s="44" t="s">
        <v>25</v>
      </c>
      <c r="I71" s="14">
        <v>2021</v>
      </c>
      <c r="J71" s="14" t="s">
        <v>151</v>
      </c>
    </row>
    <row r="72" spans="1:10" ht="28.9" customHeight="1">
      <c r="A72" s="273"/>
      <c r="B72" s="5">
        <v>3</v>
      </c>
      <c r="C72" s="5" t="s">
        <v>137</v>
      </c>
      <c r="D72" s="45" t="s">
        <v>159</v>
      </c>
      <c r="E72" s="39">
        <v>10</v>
      </c>
      <c r="F72" s="45" t="s">
        <v>68</v>
      </c>
      <c r="G72" s="27">
        <v>44592</v>
      </c>
      <c r="H72" s="44" t="s">
        <v>25</v>
      </c>
      <c r="I72" s="14">
        <v>2021</v>
      </c>
      <c r="J72" s="14" t="s">
        <v>160</v>
      </c>
    </row>
    <row r="73" spans="1:10" ht="28.9" customHeight="1">
      <c r="A73" s="273"/>
      <c r="B73" s="5">
        <v>3</v>
      </c>
      <c r="C73" s="5" t="s">
        <v>137</v>
      </c>
      <c r="D73" s="38" t="s">
        <v>161</v>
      </c>
      <c r="E73" s="39">
        <v>3</v>
      </c>
      <c r="F73" s="26" t="s">
        <v>14</v>
      </c>
      <c r="G73" s="27">
        <v>44651</v>
      </c>
      <c r="H73" s="44" t="s">
        <v>25</v>
      </c>
      <c r="I73" s="14">
        <v>2022</v>
      </c>
      <c r="J73" s="14" t="s">
        <v>162</v>
      </c>
    </row>
    <row r="74" spans="1:10" ht="28.9" customHeight="1">
      <c r="A74" s="273"/>
      <c r="B74" s="5">
        <v>3</v>
      </c>
      <c r="C74" s="5" t="s">
        <v>137</v>
      </c>
      <c r="D74" s="6" t="s">
        <v>163</v>
      </c>
      <c r="E74" s="39">
        <v>6</v>
      </c>
      <c r="F74" s="26" t="s">
        <v>14</v>
      </c>
      <c r="G74" s="27">
        <v>44676</v>
      </c>
      <c r="H74" s="44" t="s">
        <v>25</v>
      </c>
      <c r="I74" s="14">
        <v>2021</v>
      </c>
      <c r="J74" s="14" t="s">
        <v>164</v>
      </c>
    </row>
    <row r="75" spans="1:10" ht="28.9" customHeight="1">
      <c r="A75" s="273"/>
      <c r="B75" s="5">
        <v>3</v>
      </c>
      <c r="C75" s="5" t="s">
        <v>137</v>
      </c>
      <c r="D75" s="6" t="s">
        <v>165</v>
      </c>
      <c r="E75" s="39">
        <v>9</v>
      </c>
      <c r="F75" s="45" t="s">
        <v>68</v>
      </c>
      <c r="G75" s="27">
        <v>44652</v>
      </c>
      <c r="H75" s="44" t="s">
        <v>25</v>
      </c>
      <c r="I75" s="14">
        <v>2021</v>
      </c>
      <c r="J75" s="14" t="s">
        <v>166</v>
      </c>
    </row>
    <row r="76" spans="1:10" ht="28.9" customHeight="1">
      <c r="A76" s="273"/>
      <c r="B76" s="5">
        <v>3</v>
      </c>
      <c r="C76" s="5" t="s">
        <v>167</v>
      </c>
      <c r="D76" s="38" t="s">
        <v>168</v>
      </c>
      <c r="E76" s="39">
        <v>8</v>
      </c>
      <c r="F76" s="24" t="s">
        <v>68</v>
      </c>
      <c r="G76" s="27">
        <v>44452</v>
      </c>
      <c r="H76" s="35" t="s">
        <v>33</v>
      </c>
      <c r="I76" s="14">
        <v>2021</v>
      </c>
      <c r="J76" s="14" t="s">
        <v>169</v>
      </c>
    </row>
    <row r="77" spans="1:10" ht="28.9" customHeight="1">
      <c r="A77" s="273"/>
      <c r="B77" s="5">
        <v>3</v>
      </c>
      <c r="C77" s="5" t="s">
        <v>137</v>
      </c>
      <c r="D77" s="38" t="s">
        <v>170</v>
      </c>
      <c r="E77" s="39">
        <v>8</v>
      </c>
      <c r="F77" s="26" t="s">
        <v>14</v>
      </c>
      <c r="G77" s="27">
        <v>44473</v>
      </c>
      <c r="H77" s="35" t="s">
        <v>33</v>
      </c>
      <c r="I77" s="14">
        <v>2021</v>
      </c>
      <c r="J77" s="14" t="s">
        <v>171</v>
      </c>
    </row>
    <row r="78" spans="1:10" ht="28.9" customHeight="1">
      <c r="A78" s="273"/>
      <c r="B78" s="5">
        <v>3</v>
      </c>
      <c r="C78" s="5" t="s">
        <v>140</v>
      </c>
      <c r="D78" s="6" t="s">
        <v>172</v>
      </c>
      <c r="E78" s="39">
        <v>80</v>
      </c>
      <c r="F78" s="24" t="s">
        <v>68</v>
      </c>
      <c r="G78" s="40">
        <v>44858</v>
      </c>
      <c r="H78" s="63" t="s">
        <v>33</v>
      </c>
      <c r="I78" s="14">
        <v>2021</v>
      </c>
      <c r="J78" s="14" t="s">
        <v>142</v>
      </c>
    </row>
    <row r="79" spans="1:10" ht="28.9" customHeight="1">
      <c r="A79" s="273"/>
      <c r="B79" s="5">
        <v>3</v>
      </c>
      <c r="C79" s="5" t="s">
        <v>137</v>
      </c>
      <c r="D79" s="6" t="s">
        <v>173</v>
      </c>
      <c r="E79" s="39">
        <v>40</v>
      </c>
      <c r="F79" s="24" t="s">
        <v>68</v>
      </c>
      <c r="G79" s="27">
        <v>44837</v>
      </c>
      <c r="H79" s="63" t="s">
        <v>33</v>
      </c>
      <c r="I79" s="14">
        <v>2021</v>
      </c>
      <c r="J79" s="14" t="s">
        <v>174</v>
      </c>
    </row>
    <row r="80" spans="1:10" ht="28.9" customHeight="1">
      <c r="A80" s="273"/>
      <c r="B80" s="5">
        <v>3</v>
      </c>
      <c r="C80" s="5" t="s">
        <v>137</v>
      </c>
      <c r="D80" s="24" t="s">
        <v>175</v>
      </c>
      <c r="E80" s="39">
        <v>72</v>
      </c>
      <c r="F80" s="24" t="s">
        <v>68</v>
      </c>
      <c r="G80" s="27">
        <v>44845</v>
      </c>
      <c r="H80" s="53">
        <v>2013</v>
      </c>
      <c r="I80" s="14">
        <v>2013</v>
      </c>
      <c r="J80" s="14" t="s">
        <v>174</v>
      </c>
    </row>
    <row r="81" spans="1:10" ht="28.9" customHeight="1">
      <c r="A81" s="273"/>
      <c r="B81" s="5">
        <v>3</v>
      </c>
      <c r="C81" s="5" t="s">
        <v>137</v>
      </c>
      <c r="D81" s="24" t="s">
        <v>175</v>
      </c>
      <c r="E81" s="39">
        <v>8</v>
      </c>
      <c r="F81" s="24" t="s">
        <v>68</v>
      </c>
      <c r="G81" s="27">
        <v>44845</v>
      </c>
      <c r="H81" s="63" t="s">
        <v>33</v>
      </c>
      <c r="I81" s="14">
        <v>2021</v>
      </c>
      <c r="J81" s="14" t="s">
        <v>174</v>
      </c>
    </row>
    <row r="82" spans="1:10" ht="28.9" customHeight="1">
      <c r="A82" s="273"/>
      <c r="B82" s="5">
        <v>3</v>
      </c>
      <c r="C82" s="5" t="s">
        <v>137</v>
      </c>
      <c r="D82" s="163" t="s">
        <v>176</v>
      </c>
      <c r="E82" s="123">
        <v>32</v>
      </c>
      <c r="F82" s="17" t="s">
        <v>14</v>
      </c>
      <c r="G82" s="164">
        <v>44837</v>
      </c>
      <c r="H82" s="46" t="s">
        <v>33</v>
      </c>
      <c r="I82" s="32">
        <v>2021</v>
      </c>
      <c r="J82" s="14" t="s">
        <v>177</v>
      </c>
    </row>
    <row r="83" spans="1:10" ht="28.9" customHeight="1">
      <c r="A83" s="273"/>
      <c r="B83" s="5">
        <v>3</v>
      </c>
      <c r="C83" s="5" t="s">
        <v>137</v>
      </c>
      <c r="D83" s="38" t="s">
        <v>178</v>
      </c>
      <c r="E83" s="39">
        <v>34</v>
      </c>
      <c r="F83" s="24" t="s">
        <v>68</v>
      </c>
      <c r="G83" s="27">
        <v>44531</v>
      </c>
      <c r="H83" s="35" t="s">
        <v>33</v>
      </c>
      <c r="I83" s="14">
        <v>2021</v>
      </c>
      <c r="J83" s="14" t="s">
        <v>179</v>
      </c>
    </row>
    <row r="84" spans="1:10" ht="28.9" customHeight="1">
      <c r="A84" s="273"/>
      <c r="B84" s="5">
        <v>3</v>
      </c>
      <c r="C84" s="5" t="s">
        <v>137</v>
      </c>
      <c r="D84" s="38" t="s">
        <v>180</v>
      </c>
      <c r="E84" s="39">
        <v>5</v>
      </c>
      <c r="F84" s="122" t="s">
        <v>14</v>
      </c>
      <c r="G84" s="27">
        <v>44641</v>
      </c>
      <c r="H84" s="35" t="s">
        <v>18</v>
      </c>
      <c r="I84" s="10">
        <v>2020</v>
      </c>
      <c r="J84" s="14" t="s">
        <v>181</v>
      </c>
    </row>
    <row r="85" spans="1:10" ht="28.9" customHeight="1">
      <c r="A85" s="273"/>
      <c r="B85" s="5">
        <v>3</v>
      </c>
      <c r="C85" s="5" t="s">
        <v>137</v>
      </c>
      <c r="D85" s="38" t="s">
        <v>182</v>
      </c>
      <c r="E85" s="39">
        <v>8</v>
      </c>
      <c r="F85" s="122" t="s">
        <v>14</v>
      </c>
      <c r="G85" s="27">
        <v>44795</v>
      </c>
      <c r="H85" s="35" t="s">
        <v>25</v>
      </c>
      <c r="I85" s="10">
        <v>2021</v>
      </c>
      <c r="J85" s="14" t="s">
        <v>183</v>
      </c>
    </row>
    <row r="86" spans="1:10" ht="28.9" customHeight="1">
      <c r="A86" s="273"/>
      <c r="B86" s="5">
        <v>3</v>
      </c>
      <c r="C86" s="5" t="s">
        <v>184</v>
      </c>
      <c r="D86" s="38" t="s">
        <v>185</v>
      </c>
      <c r="E86" s="39">
        <v>39</v>
      </c>
      <c r="F86" s="122" t="s">
        <v>14</v>
      </c>
      <c r="G86" s="27">
        <v>44810</v>
      </c>
      <c r="H86" s="35">
        <v>2013</v>
      </c>
      <c r="I86" s="23">
        <v>2013</v>
      </c>
      <c r="J86" s="14" t="s">
        <v>186</v>
      </c>
    </row>
    <row r="87" spans="1:10" ht="28.9" customHeight="1">
      <c r="A87" s="273"/>
      <c r="B87" s="5">
        <v>3</v>
      </c>
      <c r="C87" s="5" t="s">
        <v>184</v>
      </c>
      <c r="D87" s="38" t="s">
        <v>185</v>
      </c>
      <c r="E87" s="39">
        <v>5</v>
      </c>
      <c r="F87" s="122" t="s">
        <v>14</v>
      </c>
      <c r="G87" s="27">
        <v>44810</v>
      </c>
      <c r="H87" s="35" t="s">
        <v>18</v>
      </c>
      <c r="I87" s="23">
        <v>2019</v>
      </c>
      <c r="J87" s="14" t="s">
        <v>186</v>
      </c>
    </row>
    <row r="88" spans="1:10" ht="28.9" customHeight="1">
      <c r="A88" s="273"/>
      <c r="B88" s="5">
        <v>3</v>
      </c>
      <c r="C88" s="5" t="s">
        <v>167</v>
      </c>
      <c r="D88" s="51" t="s">
        <v>187</v>
      </c>
      <c r="E88" s="123">
        <v>5</v>
      </c>
      <c r="F88" s="41" t="s">
        <v>14</v>
      </c>
      <c r="G88" s="30">
        <v>44810</v>
      </c>
      <c r="H88" s="46" t="s">
        <v>33</v>
      </c>
      <c r="I88" s="20">
        <v>2021</v>
      </c>
      <c r="J88" s="14" t="s">
        <v>188</v>
      </c>
    </row>
    <row r="89" spans="1:10" ht="28.9" customHeight="1">
      <c r="A89" s="273"/>
      <c r="B89" s="5">
        <v>3</v>
      </c>
      <c r="C89" s="5" t="s">
        <v>167</v>
      </c>
      <c r="D89" s="51" t="s">
        <v>187</v>
      </c>
      <c r="E89" s="123">
        <v>5</v>
      </c>
      <c r="F89" s="41" t="s">
        <v>14</v>
      </c>
      <c r="G89" s="30">
        <v>44942</v>
      </c>
      <c r="H89" s="46" t="s">
        <v>25</v>
      </c>
      <c r="I89" s="20">
        <v>2021</v>
      </c>
      <c r="J89" s="14" t="s">
        <v>188</v>
      </c>
    </row>
    <row r="90" spans="1:10" ht="28.9" customHeight="1">
      <c r="A90" s="273"/>
      <c r="B90" s="5">
        <v>3</v>
      </c>
      <c r="C90" s="5" t="s">
        <v>167</v>
      </c>
      <c r="D90" s="128" t="s">
        <v>189</v>
      </c>
      <c r="E90" s="231">
        <v>14</v>
      </c>
      <c r="F90" s="122" t="s">
        <v>68</v>
      </c>
      <c r="G90" s="179">
        <v>44991</v>
      </c>
      <c r="H90" s="121" t="s">
        <v>25</v>
      </c>
      <c r="I90" s="23">
        <v>2021</v>
      </c>
      <c r="J90" s="37" t="s">
        <v>190</v>
      </c>
    </row>
    <row r="91" spans="1:10" ht="28.9" customHeight="1">
      <c r="A91" s="273"/>
      <c r="B91" s="5">
        <v>3</v>
      </c>
      <c r="C91" s="5" t="s">
        <v>137</v>
      </c>
      <c r="D91" s="41" t="s">
        <v>191</v>
      </c>
      <c r="E91" s="123">
        <v>36</v>
      </c>
      <c r="F91" s="17" t="s">
        <v>68</v>
      </c>
      <c r="G91" s="30">
        <v>44805</v>
      </c>
      <c r="H91" s="31" t="s">
        <v>33</v>
      </c>
      <c r="I91" s="20">
        <v>2021</v>
      </c>
      <c r="J91" s="14" t="s">
        <v>192</v>
      </c>
    </row>
    <row r="92" spans="1:10" ht="28.9" customHeight="1">
      <c r="A92" s="273"/>
      <c r="B92" s="5">
        <v>3</v>
      </c>
      <c r="C92" s="5" t="s">
        <v>137</v>
      </c>
      <c r="D92" s="122" t="s">
        <v>193</v>
      </c>
      <c r="E92" s="252">
        <v>20</v>
      </c>
      <c r="F92" s="7" t="s">
        <v>68</v>
      </c>
      <c r="G92" s="179">
        <v>44984</v>
      </c>
      <c r="H92" s="45" t="s">
        <v>25</v>
      </c>
      <c r="I92" s="10">
        <v>2022</v>
      </c>
      <c r="J92" s="14" t="s">
        <v>194</v>
      </c>
    </row>
    <row r="93" spans="1:10" ht="28.9" customHeight="1">
      <c r="A93" s="273"/>
      <c r="B93" s="5">
        <v>3</v>
      </c>
      <c r="C93" s="5" t="s">
        <v>137</v>
      </c>
      <c r="D93" s="122" t="s">
        <v>195</v>
      </c>
      <c r="E93" s="231">
        <v>75</v>
      </c>
      <c r="F93" s="7" t="s">
        <v>68</v>
      </c>
      <c r="G93" s="179">
        <v>44958</v>
      </c>
      <c r="H93" s="45" t="s">
        <v>33</v>
      </c>
      <c r="I93" s="10">
        <v>2020</v>
      </c>
      <c r="J93" s="14" t="s">
        <v>196</v>
      </c>
    </row>
    <row r="94" spans="1:10" ht="28.9" customHeight="1">
      <c r="A94" s="273"/>
      <c r="B94" s="5">
        <v>3</v>
      </c>
      <c r="C94" s="5" t="s">
        <v>137</v>
      </c>
      <c r="D94" s="122" t="s">
        <v>195</v>
      </c>
      <c r="E94" s="231">
        <v>16</v>
      </c>
      <c r="F94" s="7" t="s">
        <v>68</v>
      </c>
      <c r="G94" s="179">
        <v>44958</v>
      </c>
      <c r="H94" s="45" t="s">
        <v>25</v>
      </c>
      <c r="I94" s="14">
        <v>2022</v>
      </c>
      <c r="J94" s="14" t="s">
        <v>196</v>
      </c>
    </row>
    <row r="95" spans="1:10" ht="28.9" customHeight="1">
      <c r="A95" s="222"/>
      <c r="B95" s="5">
        <v>3</v>
      </c>
      <c r="C95" s="5" t="s">
        <v>137</v>
      </c>
      <c r="D95" s="122" t="s">
        <v>197</v>
      </c>
      <c r="E95" s="231">
        <v>80</v>
      </c>
      <c r="F95" s="7" t="s">
        <v>68</v>
      </c>
      <c r="G95" s="179">
        <v>45016</v>
      </c>
      <c r="H95" s="45" t="s">
        <v>25</v>
      </c>
      <c r="I95" s="37">
        <v>2022</v>
      </c>
      <c r="J95" s="37" t="s">
        <v>198</v>
      </c>
    </row>
    <row r="96" spans="1:10" ht="28.9" customHeight="1">
      <c r="A96" s="222"/>
      <c r="B96" s="5">
        <v>3</v>
      </c>
      <c r="C96" s="5" t="s">
        <v>137</v>
      </c>
      <c r="D96" s="41" t="s">
        <v>199</v>
      </c>
      <c r="E96" s="234">
        <v>28</v>
      </c>
      <c r="F96" s="41" t="s">
        <v>68</v>
      </c>
      <c r="G96" s="241">
        <v>45016</v>
      </c>
      <c r="H96" s="41" t="s">
        <v>25</v>
      </c>
      <c r="I96" s="37">
        <v>2021</v>
      </c>
      <c r="J96" s="37" t="s">
        <v>200</v>
      </c>
    </row>
    <row r="97" spans="1:10" ht="28.9" customHeight="1">
      <c r="A97" s="222"/>
      <c r="B97" s="5">
        <v>3</v>
      </c>
      <c r="C97" s="5" t="s">
        <v>201</v>
      </c>
      <c r="D97" s="122" t="s">
        <v>202</v>
      </c>
      <c r="E97" s="240">
        <v>73</v>
      </c>
      <c r="F97" s="122" t="s">
        <v>68</v>
      </c>
      <c r="G97" s="242">
        <v>45016</v>
      </c>
      <c r="H97" s="122" t="s">
        <v>33</v>
      </c>
      <c r="I97" s="37">
        <v>2021</v>
      </c>
      <c r="J97" s="37" t="s">
        <v>203</v>
      </c>
    </row>
    <row r="98" spans="1:10" ht="28.9" customHeight="1">
      <c r="A98" s="222"/>
      <c r="B98" s="5">
        <v>3</v>
      </c>
      <c r="C98" s="5" t="s">
        <v>137</v>
      </c>
      <c r="D98" s="192" t="s">
        <v>204</v>
      </c>
      <c r="E98" s="196">
        <v>60</v>
      </c>
      <c r="F98" s="192" t="s">
        <v>68</v>
      </c>
      <c r="G98" s="244">
        <v>45016</v>
      </c>
      <c r="H98" s="192" t="s">
        <v>25</v>
      </c>
      <c r="I98" s="195">
        <v>2022</v>
      </c>
      <c r="J98" s="37" t="s">
        <v>205</v>
      </c>
    </row>
    <row r="99" spans="1:10" ht="28.9" customHeight="1">
      <c r="A99" s="67"/>
      <c r="B99" s="73" t="s">
        <v>206</v>
      </c>
      <c r="C99" s="73">
        <v>33</v>
      </c>
      <c r="D99" s="74" t="s">
        <v>207</v>
      </c>
      <c r="E99" s="124">
        <f>SUM(E54:E98)</f>
        <v>1095</v>
      </c>
      <c r="F99" s="76"/>
      <c r="G99" s="89"/>
      <c r="H99" s="97"/>
      <c r="I99" s="73"/>
      <c r="J99" s="79"/>
    </row>
    <row r="100" spans="1:10" ht="28.9" customHeight="1">
      <c r="A100" s="265" t="s">
        <v>208</v>
      </c>
      <c r="B100" s="5">
        <v>4</v>
      </c>
      <c r="C100" s="5" t="s">
        <v>209</v>
      </c>
      <c r="D100" s="15" t="s">
        <v>210</v>
      </c>
      <c r="E100" s="249">
        <v>19</v>
      </c>
      <c r="F100" s="15" t="s">
        <v>14</v>
      </c>
      <c r="G100" s="30">
        <v>44726</v>
      </c>
      <c r="H100" s="42">
        <v>2013</v>
      </c>
      <c r="I100" s="20">
        <v>2013</v>
      </c>
      <c r="J100" s="14" t="s">
        <v>211</v>
      </c>
    </row>
    <row r="101" spans="1:10" ht="28.9" customHeight="1">
      <c r="A101" s="266"/>
      <c r="B101" s="5">
        <v>4</v>
      </c>
      <c r="C101" s="5" t="s">
        <v>209</v>
      </c>
      <c r="D101" s="15" t="s">
        <v>212</v>
      </c>
      <c r="E101" s="249">
        <v>18</v>
      </c>
      <c r="F101" s="15" t="s">
        <v>14</v>
      </c>
      <c r="G101" s="30">
        <v>44802</v>
      </c>
      <c r="H101" s="42" t="s">
        <v>18</v>
      </c>
      <c r="I101" s="20">
        <v>2019</v>
      </c>
      <c r="J101" s="14" t="s">
        <v>213</v>
      </c>
    </row>
    <row r="102" spans="1:10" ht="28.9" customHeight="1">
      <c r="A102" s="266"/>
      <c r="B102" s="5">
        <v>4</v>
      </c>
      <c r="C102" s="5" t="s">
        <v>214</v>
      </c>
      <c r="D102" s="15" t="s">
        <v>215</v>
      </c>
      <c r="E102" s="234">
        <v>8</v>
      </c>
      <c r="F102" s="17" t="s">
        <v>14</v>
      </c>
      <c r="G102" s="30">
        <v>44481</v>
      </c>
      <c r="H102" s="19" t="s">
        <v>33</v>
      </c>
      <c r="I102" s="20">
        <v>2021</v>
      </c>
      <c r="J102" s="14" t="s">
        <v>216</v>
      </c>
    </row>
    <row r="103" spans="1:10" ht="28.9" customHeight="1">
      <c r="A103" s="266"/>
      <c r="B103" s="5">
        <v>4</v>
      </c>
      <c r="C103" s="5" t="s">
        <v>214</v>
      </c>
      <c r="D103" s="15" t="s">
        <v>217</v>
      </c>
      <c r="E103" s="234">
        <v>16</v>
      </c>
      <c r="F103" s="17" t="s">
        <v>14</v>
      </c>
      <c r="G103" s="30">
        <v>44578</v>
      </c>
      <c r="H103" s="19" t="s">
        <v>18</v>
      </c>
      <c r="I103" s="20">
        <v>2020</v>
      </c>
      <c r="J103" s="14" t="s">
        <v>218</v>
      </c>
    </row>
    <row r="104" spans="1:10" ht="28.9" customHeight="1">
      <c r="A104" s="266"/>
      <c r="B104" s="5">
        <v>4</v>
      </c>
      <c r="C104" s="5" t="s">
        <v>214</v>
      </c>
      <c r="D104" s="15" t="s">
        <v>219</v>
      </c>
      <c r="E104" s="234">
        <v>47</v>
      </c>
      <c r="F104" s="17" t="s">
        <v>14</v>
      </c>
      <c r="G104" s="30">
        <v>44683</v>
      </c>
      <c r="H104" s="19" t="s">
        <v>33</v>
      </c>
      <c r="I104" s="20">
        <v>2021</v>
      </c>
      <c r="J104" s="14" t="s">
        <v>220</v>
      </c>
    </row>
    <row r="105" spans="1:10" ht="28.9" customHeight="1">
      <c r="A105" s="266"/>
      <c r="B105" s="5">
        <v>4</v>
      </c>
      <c r="C105" s="5" t="s">
        <v>214</v>
      </c>
      <c r="D105" s="15" t="s">
        <v>221</v>
      </c>
      <c r="E105" s="234">
        <v>42</v>
      </c>
      <c r="F105" s="17" t="s">
        <v>14</v>
      </c>
      <c r="G105" s="30">
        <v>44977</v>
      </c>
      <c r="H105" s="19" t="s">
        <v>25</v>
      </c>
      <c r="I105" s="20">
        <v>2021</v>
      </c>
      <c r="J105" s="14" t="s">
        <v>222</v>
      </c>
    </row>
    <row r="106" spans="1:10" ht="28.9" customHeight="1">
      <c r="A106" s="266"/>
      <c r="B106" s="5">
        <v>4</v>
      </c>
      <c r="C106" s="5" t="s">
        <v>209</v>
      </c>
      <c r="D106" s="15" t="s">
        <v>223</v>
      </c>
      <c r="E106" s="234">
        <v>14</v>
      </c>
      <c r="F106" s="17" t="s">
        <v>14</v>
      </c>
      <c r="G106" s="30">
        <v>44515</v>
      </c>
      <c r="H106" s="19" t="s">
        <v>18</v>
      </c>
      <c r="I106" s="20">
        <v>2020</v>
      </c>
      <c r="J106" s="14" t="s">
        <v>224</v>
      </c>
    </row>
    <row r="107" spans="1:10" ht="28.9" customHeight="1">
      <c r="A107" s="266"/>
      <c r="B107" s="5">
        <v>4</v>
      </c>
      <c r="C107" s="5" t="s">
        <v>209</v>
      </c>
      <c r="D107" s="15" t="s">
        <v>225</v>
      </c>
      <c r="E107" s="234">
        <v>15</v>
      </c>
      <c r="F107" s="17" t="s">
        <v>14</v>
      </c>
      <c r="G107" s="30">
        <v>44711</v>
      </c>
      <c r="H107" s="19" t="s">
        <v>25</v>
      </c>
      <c r="I107" s="20">
        <v>2021</v>
      </c>
      <c r="J107" s="14" t="s">
        <v>226</v>
      </c>
    </row>
    <row r="108" spans="1:10" ht="28.9" customHeight="1">
      <c r="A108" s="266"/>
      <c r="B108" s="5">
        <v>4</v>
      </c>
      <c r="C108" s="5" t="s">
        <v>209</v>
      </c>
      <c r="D108" s="15" t="s">
        <v>227</v>
      </c>
      <c r="E108" s="234">
        <v>12</v>
      </c>
      <c r="F108" s="17" t="s">
        <v>14</v>
      </c>
      <c r="G108" s="30">
        <v>44711</v>
      </c>
      <c r="H108" s="19" t="s">
        <v>25</v>
      </c>
      <c r="I108" s="20">
        <v>2021</v>
      </c>
      <c r="J108" s="14" t="s">
        <v>228</v>
      </c>
    </row>
    <row r="109" spans="1:10" ht="28.9" customHeight="1">
      <c r="A109" s="266"/>
      <c r="B109" s="5">
        <v>4</v>
      </c>
      <c r="C109" s="5" t="s">
        <v>229</v>
      </c>
      <c r="D109" s="15" t="s">
        <v>230</v>
      </c>
      <c r="E109" s="234">
        <v>16</v>
      </c>
      <c r="F109" s="17" t="s">
        <v>14</v>
      </c>
      <c r="G109" s="30">
        <v>44487</v>
      </c>
      <c r="H109" s="19" t="s">
        <v>33</v>
      </c>
      <c r="I109" s="20">
        <v>2021</v>
      </c>
      <c r="J109" s="14" t="s">
        <v>231</v>
      </c>
    </row>
    <row r="110" spans="1:10" ht="28.9" customHeight="1">
      <c r="A110" s="266"/>
      <c r="B110" s="5">
        <v>4</v>
      </c>
      <c r="C110" s="5" t="s">
        <v>232</v>
      </c>
      <c r="D110" s="15" t="s">
        <v>233</v>
      </c>
      <c r="E110" s="234">
        <v>29</v>
      </c>
      <c r="F110" s="17" t="s">
        <v>14</v>
      </c>
      <c r="G110" s="30">
        <v>44571</v>
      </c>
      <c r="H110" s="19" t="s">
        <v>33</v>
      </c>
      <c r="I110" s="20">
        <v>2021</v>
      </c>
      <c r="J110" s="14" t="s">
        <v>234</v>
      </c>
    </row>
    <row r="111" spans="1:10" ht="28.9" customHeight="1">
      <c r="A111" s="266"/>
      <c r="B111" s="5">
        <v>4</v>
      </c>
      <c r="C111" s="5" t="s">
        <v>235</v>
      </c>
      <c r="D111" s="15" t="s">
        <v>236</v>
      </c>
      <c r="E111" s="234">
        <v>16</v>
      </c>
      <c r="F111" s="17" t="s">
        <v>14</v>
      </c>
      <c r="G111" s="30">
        <v>44690</v>
      </c>
      <c r="H111" s="19" t="s">
        <v>25</v>
      </c>
      <c r="I111" s="20">
        <v>2021</v>
      </c>
      <c r="J111" s="14" t="s">
        <v>237</v>
      </c>
    </row>
    <row r="112" spans="1:10" ht="28.9" customHeight="1">
      <c r="A112" s="266"/>
      <c r="B112" s="5">
        <v>4</v>
      </c>
      <c r="C112" s="5" t="s">
        <v>238</v>
      </c>
      <c r="D112" s="15" t="s">
        <v>239</v>
      </c>
      <c r="E112" s="234">
        <v>24</v>
      </c>
      <c r="F112" s="17" t="s">
        <v>14</v>
      </c>
      <c r="G112" s="30">
        <v>44536</v>
      </c>
      <c r="H112" s="19" t="s">
        <v>33</v>
      </c>
      <c r="I112" s="20">
        <v>2021</v>
      </c>
      <c r="J112" s="14" t="s">
        <v>240</v>
      </c>
    </row>
    <row r="113" spans="1:10" ht="28.9" customHeight="1">
      <c r="A113" s="266"/>
      <c r="B113" s="5">
        <v>4</v>
      </c>
      <c r="C113" s="5" t="s">
        <v>241</v>
      </c>
      <c r="D113" s="6" t="s">
        <v>242</v>
      </c>
      <c r="E113" s="191">
        <v>8</v>
      </c>
      <c r="F113" s="26" t="s">
        <v>14</v>
      </c>
      <c r="G113" s="27">
        <v>44592</v>
      </c>
      <c r="H113" s="34">
        <v>2013</v>
      </c>
      <c r="I113" s="10">
        <v>2013</v>
      </c>
      <c r="J113" s="14" t="s">
        <v>243</v>
      </c>
    </row>
    <row r="114" spans="1:10" ht="28.9" customHeight="1">
      <c r="A114" s="266"/>
      <c r="B114" s="5">
        <v>4</v>
      </c>
      <c r="C114" s="5" t="s">
        <v>241</v>
      </c>
      <c r="D114" s="6" t="s">
        <v>242</v>
      </c>
      <c r="E114" s="191">
        <v>8</v>
      </c>
      <c r="F114" s="26" t="s">
        <v>14</v>
      </c>
      <c r="G114" s="27">
        <v>44648</v>
      </c>
      <c r="H114" s="34">
        <v>2013</v>
      </c>
      <c r="I114" s="10">
        <v>2013</v>
      </c>
      <c r="J114" s="14" t="s">
        <v>243</v>
      </c>
    </row>
    <row r="115" spans="1:10" ht="28.9" customHeight="1">
      <c r="A115" s="266"/>
      <c r="B115" s="5">
        <v>4</v>
      </c>
      <c r="C115" s="5" t="s">
        <v>241</v>
      </c>
      <c r="D115" s="6" t="s">
        <v>242</v>
      </c>
      <c r="E115" s="191">
        <v>8</v>
      </c>
      <c r="F115" s="26" t="s">
        <v>14</v>
      </c>
      <c r="G115" s="27">
        <v>44484</v>
      </c>
      <c r="H115" s="34">
        <v>2013</v>
      </c>
      <c r="I115" s="10">
        <v>2013</v>
      </c>
      <c r="J115" s="14" t="s">
        <v>243</v>
      </c>
    </row>
    <row r="116" spans="1:10" ht="28.9" customHeight="1">
      <c r="A116" s="266"/>
      <c r="B116" s="5">
        <v>4</v>
      </c>
      <c r="C116" s="5" t="s">
        <v>244</v>
      </c>
      <c r="D116" s="192" t="s">
        <v>236</v>
      </c>
      <c r="E116" s="196">
        <v>5</v>
      </c>
      <c r="F116" s="192" t="s">
        <v>14</v>
      </c>
      <c r="G116" s="197">
        <v>44866</v>
      </c>
      <c r="H116" s="195" t="s">
        <v>25</v>
      </c>
      <c r="I116" s="195">
        <v>2021</v>
      </c>
      <c r="J116" s="37" t="s">
        <v>245</v>
      </c>
    </row>
    <row r="117" spans="1:10" ht="28.9" customHeight="1">
      <c r="A117" s="266"/>
      <c r="B117" s="5">
        <v>4</v>
      </c>
      <c r="C117" s="5" t="s">
        <v>246</v>
      </c>
      <c r="D117" s="24" t="s">
        <v>247</v>
      </c>
      <c r="E117" s="191">
        <v>5</v>
      </c>
      <c r="F117" s="26" t="s">
        <v>14</v>
      </c>
      <c r="G117" s="27">
        <v>44872</v>
      </c>
      <c r="H117" s="198">
        <v>2013</v>
      </c>
      <c r="I117" s="10">
        <v>2013</v>
      </c>
      <c r="J117" s="14" t="s">
        <v>248</v>
      </c>
    </row>
    <row r="118" spans="1:10" ht="28.9" customHeight="1">
      <c r="A118" s="266"/>
      <c r="B118" s="5">
        <v>4</v>
      </c>
      <c r="C118" s="5" t="s">
        <v>246</v>
      </c>
      <c r="D118" s="192" t="s">
        <v>249</v>
      </c>
      <c r="E118" s="196">
        <v>2</v>
      </c>
      <c r="F118" s="192" t="s">
        <v>14</v>
      </c>
      <c r="G118" s="197">
        <v>44333</v>
      </c>
      <c r="H118" s="195">
        <v>2013</v>
      </c>
      <c r="I118" s="195">
        <v>2013</v>
      </c>
      <c r="J118" s="14" t="s">
        <v>248</v>
      </c>
    </row>
    <row r="119" spans="1:10" ht="28.9" customHeight="1">
      <c r="A119" s="266"/>
      <c r="B119" s="5">
        <v>4</v>
      </c>
      <c r="C119" s="5" t="s">
        <v>209</v>
      </c>
      <c r="D119" s="15" t="s">
        <v>250</v>
      </c>
      <c r="E119" s="249">
        <v>18</v>
      </c>
      <c r="F119" s="41" t="s">
        <v>14</v>
      </c>
      <c r="G119" s="30">
        <v>44827</v>
      </c>
      <c r="H119" s="42" t="s">
        <v>18</v>
      </c>
      <c r="I119" s="20">
        <v>2019</v>
      </c>
      <c r="J119" s="14" t="s">
        <v>224</v>
      </c>
    </row>
    <row r="120" spans="1:10" ht="28.9" customHeight="1">
      <c r="A120" s="67"/>
      <c r="B120" s="73" t="s">
        <v>251</v>
      </c>
      <c r="C120" s="73">
        <v>4</v>
      </c>
      <c r="D120" s="74" t="s">
        <v>252</v>
      </c>
      <c r="E120" s="98">
        <f>SUM(E100:E119)</f>
        <v>330</v>
      </c>
      <c r="F120" s="76"/>
      <c r="G120" s="89"/>
      <c r="H120" s="93"/>
      <c r="I120" s="73"/>
      <c r="J120" s="79"/>
    </row>
    <row r="121" spans="1:10" ht="28.9" customHeight="1">
      <c r="A121" s="265" t="s">
        <v>253</v>
      </c>
      <c r="B121" s="5">
        <v>5</v>
      </c>
      <c r="C121" s="5" t="s">
        <v>254</v>
      </c>
      <c r="D121" s="6" t="s">
        <v>255</v>
      </c>
      <c r="E121" s="191">
        <v>10</v>
      </c>
      <c r="F121" s="26" t="s">
        <v>14</v>
      </c>
      <c r="G121" s="27">
        <v>44446</v>
      </c>
      <c r="H121" s="34">
        <v>2013</v>
      </c>
      <c r="I121" s="10">
        <v>2013</v>
      </c>
      <c r="J121" s="14" t="s">
        <v>256</v>
      </c>
    </row>
    <row r="122" spans="1:10" ht="28.9" customHeight="1">
      <c r="A122" s="266"/>
      <c r="B122" s="5">
        <v>5</v>
      </c>
      <c r="C122" s="5" t="s">
        <v>257</v>
      </c>
      <c r="D122" s="15" t="s">
        <v>258</v>
      </c>
      <c r="E122" s="234">
        <v>2</v>
      </c>
      <c r="F122" s="17" t="s">
        <v>14</v>
      </c>
      <c r="G122" s="30">
        <v>44679</v>
      </c>
      <c r="H122" s="19">
        <v>2013</v>
      </c>
      <c r="I122" s="20">
        <v>2013</v>
      </c>
      <c r="J122" s="14" t="s">
        <v>259</v>
      </c>
    </row>
    <row r="123" spans="1:10" ht="28.9" customHeight="1">
      <c r="A123" s="266"/>
      <c r="B123" s="5">
        <v>5</v>
      </c>
      <c r="C123" s="5" t="s">
        <v>257</v>
      </c>
      <c r="D123" s="33" t="s">
        <v>258</v>
      </c>
      <c r="E123" s="240">
        <v>37</v>
      </c>
      <c r="F123" s="7" t="s">
        <v>14</v>
      </c>
      <c r="G123" s="179">
        <v>45012</v>
      </c>
      <c r="H123" s="228">
        <v>2013</v>
      </c>
      <c r="I123" s="224">
        <v>2013</v>
      </c>
      <c r="J123" s="225" t="s">
        <v>259</v>
      </c>
    </row>
    <row r="124" spans="1:10" ht="28.9" customHeight="1">
      <c r="A124" s="266"/>
      <c r="B124" s="5">
        <v>5</v>
      </c>
      <c r="C124" s="5" t="s">
        <v>260</v>
      </c>
      <c r="D124" s="33" t="s">
        <v>261</v>
      </c>
      <c r="E124" s="240">
        <v>88</v>
      </c>
      <c r="F124" s="7" t="s">
        <v>68</v>
      </c>
      <c r="G124" s="179">
        <v>45016</v>
      </c>
      <c r="H124" s="228" t="s">
        <v>25</v>
      </c>
      <c r="I124" s="23">
        <v>2021</v>
      </c>
      <c r="J124" s="37" t="s">
        <v>262</v>
      </c>
    </row>
    <row r="125" spans="1:10" ht="28.9" customHeight="1">
      <c r="A125" s="266"/>
      <c r="B125" s="5">
        <v>5</v>
      </c>
      <c r="C125" s="5" t="s">
        <v>263</v>
      </c>
      <c r="D125" s="15" t="s">
        <v>264</v>
      </c>
      <c r="E125" s="234">
        <v>24</v>
      </c>
      <c r="F125" s="17" t="s">
        <v>14</v>
      </c>
      <c r="G125" s="30">
        <v>44536</v>
      </c>
      <c r="H125" s="19" t="s">
        <v>33</v>
      </c>
      <c r="I125" s="20">
        <v>2021</v>
      </c>
      <c r="J125" s="14" t="s">
        <v>265</v>
      </c>
    </row>
    <row r="126" spans="1:10" ht="28.9" customHeight="1">
      <c r="A126" s="266"/>
      <c r="B126" s="5">
        <v>5</v>
      </c>
      <c r="C126" s="5" t="s">
        <v>266</v>
      </c>
      <c r="D126" s="15" t="s">
        <v>267</v>
      </c>
      <c r="E126" s="234">
        <v>40</v>
      </c>
      <c r="F126" s="17" t="s">
        <v>14</v>
      </c>
      <c r="G126" s="30">
        <v>44746</v>
      </c>
      <c r="H126" s="46" t="s">
        <v>33</v>
      </c>
      <c r="I126" s="20">
        <v>2021</v>
      </c>
      <c r="J126" s="14" t="s">
        <v>268</v>
      </c>
    </row>
    <row r="127" spans="1:10" ht="28.9" customHeight="1">
      <c r="A127" s="266"/>
      <c r="B127" s="5">
        <v>5</v>
      </c>
      <c r="C127" s="5" t="s">
        <v>263</v>
      </c>
      <c r="D127" s="6" t="s">
        <v>269</v>
      </c>
      <c r="E127" s="191">
        <v>1</v>
      </c>
      <c r="F127" s="26" t="s">
        <v>14</v>
      </c>
      <c r="G127" s="27">
        <v>44484</v>
      </c>
      <c r="H127" s="35" t="s">
        <v>33</v>
      </c>
      <c r="I127" s="14">
        <v>2021</v>
      </c>
      <c r="J127" s="14" t="s">
        <v>270</v>
      </c>
    </row>
    <row r="128" spans="1:10" ht="28.9" customHeight="1">
      <c r="A128" s="266"/>
      <c r="B128" s="5">
        <v>5</v>
      </c>
      <c r="C128" s="5" t="s">
        <v>263</v>
      </c>
      <c r="D128" s="6" t="s">
        <v>271</v>
      </c>
      <c r="E128" s="191">
        <v>8</v>
      </c>
      <c r="F128" s="26" t="s">
        <v>14</v>
      </c>
      <c r="G128" s="125">
        <v>44641</v>
      </c>
      <c r="H128" s="35" t="s">
        <v>33</v>
      </c>
      <c r="I128" s="14">
        <v>2021</v>
      </c>
      <c r="J128" s="14" t="s">
        <v>272</v>
      </c>
    </row>
    <row r="129" spans="1:10" ht="28.9" customHeight="1">
      <c r="A129" s="266"/>
      <c r="B129" s="5">
        <v>5</v>
      </c>
      <c r="C129" s="5" t="s">
        <v>273</v>
      </c>
      <c r="D129" s="24" t="s">
        <v>274</v>
      </c>
      <c r="E129" s="191">
        <v>5</v>
      </c>
      <c r="F129" s="26" t="s">
        <v>14</v>
      </c>
      <c r="G129" s="125">
        <v>44893</v>
      </c>
      <c r="H129" s="22" t="s">
        <v>25</v>
      </c>
      <c r="I129" s="14">
        <v>2021</v>
      </c>
      <c r="J129" s="37" t="s">
        <v>275</v>
      </c>
    </row>
    <row r="130" spans="1:10" ht="28.9" customHeight="1">
      <c r="A130" s="266"/>
      <c r="B130" s="5">
        <v>5</v>
      </c>
      <c r="C130" s="47" t="s">
        <v>276</v>
      </c>
      <c r="D130" s="61" t="s">
        <v>277</v>
      </c>
      <c r="E130" s="191">
        <v>5</v>
      </c>
      <c r="F130" s="26" t="s">
        <v>14</v>
      </c>
      <c r="G130" s="125">
        <v>44963</v>
      </c>
      <c r="H130" s="22">
        <v>2011</v>
      </c>
      <c r="I130" s="10">
        <v>2011</v>
      </c>
      <c r="J130" s="37" t="s">
        <v>278</v>
      </c>
    </row>
    <row r="131" spans="1:10" ht="28.9" customHeight="1">
      <c r="A131" s="266"/>
      <c r="B131" s="5">
        <v>5</v>
      </c>
      <c r="C131" s="47" t="s">
        <v>279</v>
      </c>
      <c r="D131" s="48" t="s">
        <v>280</v>
      </c>
      <c r="E131" s="191">
        <v>7</v>
      </c>
      <c r="F131" s="26" t="s">
        <v>14</v>
      </c>
      <c r="G131" s="27">
        <v>44641</v>
      </c>
      <c r="H131" s="9">
        <v>2013</v>
      </c>
      <c r="I131" s="10">
        <v>2013</v>
      </c>
      <c r="J131" s="14" t="s">
        <v>281</v>
      </c>
    </row>
    <row r="132" spans="1:10" ht="28.9" customHeight="1">
      <c r="A132" s="266"/>
      <c r="B132" s="5">
        <v>5</v>
      </c>
      <c r="C132" s="47" t="s">
        <v>263</v>
      </c>
      <c r="D132" s="48" t="s">
        <v>282</v>
      </c>
      <c r="E132" s="191">
        <v>60</v>
      </c>
      <c r="F132" s="26" t="s">
        <v>14</v>
      </c>
      <c r="G132" s="27">
        <v>44697</v>
      </c>
      <c r="H132" s="9">
        <v>2013</v>
      </c>
      <c r="I132" s="10">
        <v>2013</v>
      </c>
      <c r="J132" s="14" t="s">
        <v>283</v>
      </c>
    </row>
    <row r="133" spans="1:10" ht="28.9" customHeight="1">
      <c r="A133" s="266"/>
      <c r="B133" s="5">
        <v>5</v>
      </c>
      <c r="C133" s="47" t="s">
        <v>284</v>
      </c>
      <c r="D133" s="48" t="s">
        <v>285</v>
      </c>
      <c r="E133" s="191">
        <v>65</v>
      </c>
      <c r="F133" s="6" t="s">
        <v>14</v>
      </c>
      <c r="G133" s="27">
        <v>44375</v>
      </c>
      <c r="H133" s="35">
        <v>2013</v>
      </c>
      <c r="I133" s="10">
        <v>2013</v>
      </c>
      <c r="J133" s="14" t="s">
        <v>286</v>
      </c>
    </row>
    <row r="134" spans="1:10" ht="28.9" customHeight="1">
      <c r="A134" s="266"/>
      <c r="B134" s="5">
        <v>5</v>
      </c>
      <c r="C134" s="47" t="s">
        <v>287</v>
      </c>
      <c r="D134" s="48" t="s">
        <v>288</v>
      </c>
      <c r="E134" s="191">
        <v>39</v>
      </c>
      <c r="F134" s="6" t="s">
        <v>14</v>
      </c>
      <c r="G134" s="27">
        <v>44662</v>
      </c>
      <c r="H134" s="35">
        <v>2013</v>
      </c>
      <c r="I134" s="10">
        <v>2013</v>
      </c>
      <c r="J134" s="14" t="s">
        <v>289</v>
      </c>
    </row>
    <row r="135" spans="1:10" ht="28.9" customHeight="1">
      <c r="A135" s="266"/>
      <c r="B135" s="5">
        <v>5</v>
      </c>
      <c r="C135" s="5" t="s">
        <v>263</v>
      </c>
      <c r="D135" s="199" t="s">
        <v>290</v>
      </c>
      <c r="E135" s="253">
        <v>16</v>
      </c>
      <c r="F135" s="192" t="s">
        <v>14</v>
      </c>
      <c r="G135" s="197">
        <v>44769</v>
      </c>
      <c r="H135" s="200" t="s">
        <v>33</v>
      </c>
      <c r="I135" s="201">
        <v>2021</v>
      </c>
      <c r="J135" s="14" t="s">
        <v>270</v>
      </c>
    </row>
    <row r="136" spans="1:10" ht="28.9" customHeight="1">
      <c r="A136" s="266"/>
      <c r="B136" s="5">
        <v>5</v>
      </c>
      <c r="C136" s="5" t="s">
        <v>263</v>
      </c>
      <c r="D136" s="122" t="s">
        <v>290</v>
      </c>
      <c r="E136" s="252">
        <v>7</v>
      </c>
      <c r="F136" s="33" t="s">
        <v>14</v>
      </c>
      <c r="G136" s="179">
        <v>44985</v>
      </c>
      <c r="H136" s="211" t="s">
        <v>25</v>
      </c>
      <c r="I136" s="14">
        <v>2022</v>
      </c>
      <c r="J136" s="14" t="s">
        <v>270</v>
      </c>
    </row>
    <row r="137" spans="1:10" ht="28.9" customHeight="1">
      <c r="A137" s="266"/>
      <c r="B137" s="5">
        <v>5</v>
      </c>
      <c r="C137" s="5" t="s">
        <v>291</v>
      </c>
      <c r="D137" s="199" t="s">
        <v>292</v>
      </c>
      <c r="E137" s="253">
        <v>5</v>
      </c>
      <c r="F137" s="192" t="s">
        <v>14</v>
      </c>
      <c r="G137" s="197">
        <v>44753</v>
      </c>
      <c r="H137" s="200" t="s">
        <v>25</v>
      </c>
      <c r="I137" s="195">
        <v>2021</v>
      </c>
      <c r="J137" s="14" t="s">
        <v>293</v>
      </c>
    </row>
    <row r="138" spans="1:10" ht="28.9" customHeight="1">
      <c r="A138" s="266"/>
      <c r="B138" s="5">
        <v>5</v>
      </c>
      <c r="C138" s="5" t="s">
        <v>291</v>
      </c>
      <c r="D138" s="41" t="s">
        <v>292</v>
      </c>
      <c r="E138" s="249">
        <v>16</v>
      </c>
      <c r="F138" s="15" t="s">
        <v>14</v>
      </c>
      <c r="G138" s="30">
        <v>44900</v>
      </c>
      <c r="H138" s="42" t="s">
        <v>25</v>
      </c>
      <c r="I138" s="20">
        <v>2021</v>
      </c>
      <c r="J138" s="14" t="s">
        <v>293</v>
      </c>
    </row>
    <row r="139" spans="1:10" ht="28.9" customHeight="1">
      <c r="A139" s="266"/>
      <c r="B139" s="5">
        <v>5</v>
      </c>
      <c r="C139" s="5" t="s">
        <v>291</v>
      </c>
      <c r="D139" s="163" t="s">
        <v>294</v>
      </c>
      <c r="E139" s="249">
        <v>75</v>
      </c>
      <c r="F139" s="15" t="s">
        <v>14</v>
      </c>
      <c r="G139" s="164">
        <v>44893</v>
      </c>
      <c r="H139" s="42" t="s">
        <v>25</v>
      </c>
      <c r="I139" s="20">
        <v>2021</v>
      </c>
      <c r="J139" s="37" t="s">
        <v>295</v>
      </c>
    </row>
    <row r="140" spans="1:10" ht="28.9" customHeight="1">
      <c r="A140" s="266"/>
      <c r="B140" s="5">
        <v>5</v>
      </c>
      <c r="C140" s="5" t="s">
        <v>291</v>
      </c>
      <c r="D140" s="24" t="s">
        <v>294</v>
      </c>
      <c r="E140" s="191">
        <v>5</v>
      </c>
      <c r="F140" s="33" t="s">
        <v>14</v>
      </c>
      <c r="G140" s="27">
        <v>44760</v>
      </c>
      <c r="H140" s="22" t="s">
        <v>25</v>
      </c>
      <c r="I140" s="10">
        <v>2021</v>
      </c>
      <c r="J140" s="14" t="s">
        <v>296</v>
      </c>
    </row>
    <row r="141" spans="1:10" ht="28.9" customHeight="1">
      <c r="A141" s="266"/>
      <c r="B141" s="5">
        <v>5</v>
      </c>
      <c r="C141" s="5" t="s">
        <v>291</v>
      </c>
      <c r="D141" s="41" t="s">
        <v>297</v>
      </c>
      <c r="E141" s="249">
        <v>10</v>
      </c>
      <c r="F141" s="15" t="s">
        <v>68</v>
      </c>
      <c r="G141" s="30">
        <v>44810</v>
      </c>
      <c r="H141" s="42" t="s">
        <v>25</v>
      </c>
      <c r="I141" s="20">
        <v>2021</v>
      </c>
      <c r="J141" s="14" t="s">
        <v>298</v>
      </c>
    </row>
    <row r="142" spans="1:10" ht="28.9" customHeight="1">
      <c r="A142" s="67"/>
      <c r="B142" s="73" t="s">
        <v>299</v>
      </c>
      <c r="C142" s="73">
        <v>13</v>
      </c>
      <c r="D142" s="74" t="s">
        <v>300</v>
      </c>
      <c r="E142" s="75">
        <f>SUM(E121:E141)</f>
        <v>525</v>
      </c>
      <c r="F142" s="74"/>
      <c r="G142" s="89"/>
      <c r="H142" s="78"/>
      <c r="I142" s="73"/>
      <c r="J142" s="79"/>
    </row>
    <row r="143" spans="1:10" ht="28.9" customHeight="1">
      <c r="A143" s="265" t="s">
        <v>301</v>
      </c>
      <c r="B143" s="5">
        <v>6</v>
      </c>
      <c r="C143" s="5" t="s">
        <v>302</v>
      </c>
      <c r="D143" s="6" t="s">
        <v>303</v>
      </c>
      <c r="E143" s="191">
        <v>37</v>
      </c>
      <c r="F143" s="6" t="s">
        <v>14</v>
      </c>
      <c r="G143" s="27">
        <v>44403</v>
      </c>
      <c r="H143" s="34">
        <v>2013</v>
      </c>
      <c r="I143" s="10">
        <v>2013</v>
      </c>
      <c r="J143" s="14" t="s">
        <v>304</v>
      </c>
    </row>
    <row r="144" spans="1:10" ht="28.9" customHeight="1">
      <c r="A144" s="266"/>
      <c r="B144" s="5">
        <v>6</v>
      </c>
      <c r="C144" s="47" t="s">
        <v>305</v>
      </c>
      <c r="D144" s="48" t="s">
        <v>306</v>
      </c>
      <c r="E144" s="191">
        <v>44</v>
      </c>
      <c r="F144" s="24" t="s">
        <v>14</v>
      </c>
      <c r="G144" s="27">
        <v>44375</v>
      </c>
      <c r="H144" s="34">
        <v>2013</v>
      </c>
      <c r="I144" s="10">
        <v>2013</v>
      </c>
      <c r="J144" s="14" t="s">
        <v>307</v>
      </c>
    </row>
    <row r="145" spans="1:10" ht="28.9" customHeight="1">
      <c r="A145" s="266"/>
      <c r="B145" s="5">
        <v>6</v>
      </c>
      <c r="C145" s="5" t="s">
        <v>308</v>
      </c>
      <c r="D145" s="6" t="s">
        <v>309</v>
      </c>
      <c r="E145" s="191">
        <v>80</v>
      </c>
      <c r="F145" s="24" t="s">
        <v>14</v>
      </c>
      <c r="G145" s="27">
        <v>44536</v>
      </c>
      <c r="H145" s="49" t="s">
        <v>310</v>
      </c>
      <c r="I145" s="14">
        <v>2018</v>
      </c>
      <c r="J145" s="14" t="s">
        <v>311</v>
      </c>
    </row>
    <row r="146" spans="1:10" ht="28.9" customHeight="1">
      <c r="A146" s="266"/>
      <c r="B146" s="5">
        <v>6</v>
      </c>
      <c r="C146" s="5" t="s">
        <v>308</v>
      </c>
      <c r="D146" s="6" t="s">
        <v>312</v>
      </c>
      <c r="E146" s="191">
        <v>80</v>
      </c>
      <c r="F146" s="24" t="s">
        <v>14</v>
      </c>
      <c r="G146" s="27">
        <v>44536</v>
      </c>
      <c r="H146" s="49" t="s">
        <v>310</v>
      </c>
      <c r="I146" s="14">
        <v>2018</v>
      </c>
      <c r="J146" s="14" t="s">
        <v>311</v>
      </c>
    </row>
    <row r="147" spans="1:10" ht="28.9" customHeight="1">
      <c r="A147" s="266"/>
      <c r="B147" s="5">
        <v>6</v>
      </c>
      <c r="C147" s="5" t="s">
        <v>313</v>
      </c>
      <c r="D147" s="192" t="s">
        <v>314</v>
      </c>
      <c r="E147" s="253">
        <v>3</v>
      </c>
      <c r="F147" s="193" t="s">
        <v>14</v>
      </c>
      <c r="G147" s="197">
        <v>44676</v>
      </c>
      <c r="H147" s="202" t="s">
        <v>25</v>
      </c>
      <c r="I147" s="201">
        <v>2022</v>
      </c>
      <c r="J147" s="14" t="s">
        <v>315</v>
      </c>
    </row>
    <row r="148" spans="1:10" ht="28.9" customHeight="1">
      <c r="A148" s="266"/>
      <c r="B148" s="5">
        <v>6</v>
      </c>
      <c r="C148" s="5" t="s">
        <v>316</v>
      </c>
      <c r="D148" s="6" t="s">
        <v>317</v>
      </c>
      <c r="E148" s="191">
        <v>20</v>
      </c>
      <c r="F148" s="26" t="s">
        <v>68</v>
      </c>
      <c r="G148" s="27">
        <v>44693</v>
      </c>
      <c r="H148" s="49" t="s">
        <v>25</v>
      </c>
      <c r="I148" s="14">
        <v>2021</v>
      </c>
      <c r="J148" s="14" t="s">
        <v>318</v>
      </c>
    </row>
    <row r="149" spans="1:10" ht="28.9" customHeight="1">
      <c r="A149" s="266"/>
      <c r="B149" s="5">
        <v>6</v>
      </c>
      <c r="C149" s="5" t="s">
        <v>313</v>
      </c>
      <c r="D149" s="24" t="s">
        <v>319</v>
      </c>
      <c r="E149" s="191">
        <v>62</v>
      </c>
      <c r="F149" s="26" t="s">
        <v>14</v>
      </c>
      <c r="G149" s="27">
        <v>44886</v>
      </c>
      <c r="H149" s="6" t="s">
        <v>310</v>
      </c>
      <c r="I149" s="14">
        <v>2018</v>
      </c>
      <c r="J149" s="14" t="s">
        <v>320</v>
      </c>
    </row>
    <row r="150" spans="1:10" ht="28.9" customHeight="1">
      <c r="A150" s="266"/>
      <c r="B150" s="5">
        <v>6</v>
      </c>
      <c r="C150" s="5" t="s">
        <v>313</v>
      </c>
      <c r="D150" s="24" t="s">
        <v>321</v>
      </c>
      <c r="E150" s="191">
        <v>10</v>
      </c>
      <c r="F150" s="26" t="s">
        <v>14</v>
      </c>
      <c r="G150" s="27">
        <v>44956</v>
      </c>
      <c r="H150" s="55" t="s">
        <v>25</v>
      </c>
      <c r="I150" s="14">
        <v>2021</v>
      </c>
      <c r="J150" s="14" t="s">
        <v>322</v>
      </c>
    </row>
    <row r="151" spans="1:10" ht="28.9" customHeight="1">
      <c r="A151" s="266"/>
      <c r="B151" s="5">
        <v>6</v>
      </c>
      <c r="C151" s="5" t="s">
        <v>316</v>
      </c>
      <c r="D151" s="6" t="s">
        <v>323</v>
      </c>
      <c r="E151" s="191">
        <v>8</v>
      </c>
      <c r="F151" s="26" t="s">
        <v>14</v>
      </c>
      <c r="G151" s="27">
        <v>44473</v>
      </c>
      <c r="H151" s="34">
        <v>2013</v>
      </c>
      <c r="I151" s="10">
        <v>2013</v>
      </c>
      <c r="J151" s="14" t="s">
        <v>324</v>
      </c>
    </row>
    <row r="152" spans="1:10" ht="28.9" customHeight="1">
      <c r="A152" s="266"/>
      <c r="B152" s="5">
        <v>6</v>
      </c>
      <c r="C152" s="126" t="s">
        <v>313</v>
      </c>
      <c r="D152" s="13" t="s">
        <v>325</v>
      </c>
      <c r="E152" s="191">
        <v>29</v>
      </c>
      <c r="F152" s="33" t="s">
        <v>68</v>
      </c>
      <c r="G152" s="27">
        <v>44644</v>
      </c>
      <c r="H152" s="35" t="s">
        <v>25</v>
      </c>
      <c r="I152" s="14">
        <v>2021</v>
      </c>
      <c r="J152" s="14" t="s">
        <v>326</v>
      </c>
    </row>
    <row r="153" spans="1:10" ht="28.9" customHeight="1">
      <c r="A153" s="266"/>
      <c r="B153" s="5">
        <v>6</v>
      </c>
      <c r="C153" s="5" t="s">
        <v>313</v>
      </c>
      <c r="D153" s="6" t="s">
        <v>327</v>
      </c>
      <c r="E153" s="191">
        <v>80</v>
      </c>
      <c r="F153" s="26" t="s">
        <v>14</v>
      </c>
      <c r="G153" s="27">
        <v>44525</v>
      </c>
      <c r="H153" s="34">
        <v>2011</v>
      </c>
      <c r="I153" s="14">
        <v>2012</v>
      </c>
      <c r="J153" s="14" t="s">
        <v>328</v>
      </c>
    </row>
    <row r="154" spans="1:10" ht="28.9" customHeight="1">
      <c r="A154" s="266"/>
      <c r="B154" s="5">
        <v>6</v>
      </c>
      <c r="C154" s="5" t="s">
        <v>313</v>
      </c>
      <c r="D154" s="6" t="s">
        <v>329</v>
      </c>
      <c r="E154" s="191">
        <v>50</v>
      </c>
      <c r="F154" s="6" t="s">
        <v>14</v>
      </c>
      <c r="G154" s="27">
        <v>44613</v>
      </c>
      <c r="H154" s="34">
        <v>2013</v>
      </c>
      <c r="I154" s="10">
        <v>2013</v>
      </c>
      <c r="J154" s="37" t="s">
        <v>330</v>
      </c>
    </row>
    <row r="155" spans="1:10" ht="28.9" customHeight="1">
      <c r="A155" s="266"/>
      <c r="B155" s="5">
        <v>6</v>
      </c>
      <c r="C155" s="5" t="s">
        <v>331</v>
      </c>
      <c r="D155" s="24" t="s">
        <v>332</v>
      </c>
      <c r="E155" s="191">
        <v>25</v>
      </c>
      <c r="F155" s="6" t="s">
        <v>14</v>
      </c>
      <c r="G155" s="27">
        <v>44734</v>
      </c>
      <c r="H155" s="34" t="s">
        <v>25</v>
      </c>
      <c r="I155" s="10">
        <v>2021</v>
      </c>
      <c r="J155" s="14" t="s">
        <v>333</v>
      </c>
    </row>
    <row r="156" spans="1:10" ht="28.9" customHeight="1">
      <c r="A156" s="266"/>
      <c r="B156" s="5">
        <v>6</v>
      </c>
      <c r="C156" s="5" t="s">
        <v>334</v>
      </c>
      <c r="D156" s="6" t="s">
        <v>335</v>
      </c>
      <c r="E156" s="191">
        <v>6</v>
      </c>
      <c r="F156" s="127" t="s">
        <v>14</v>
      </c>
      <c r="G156" s="27">
        <v>44410</v>
      </c>
      <c r="H156" s="35" t="s">
        <v>122</v>
      </c>
      <c r="I156" s="10">
        <v>2020</v>
      </c>
      <c r="J156" s="14" t="s">
        <v>336</v>
      </c>
    </row>
    <row r="157" spans="1:10" ht="28.9" customHeight="1">
      <c r="A157" s="266"/>
      <c r="B157" s="5">
        <v>6</v>
      </c>
      <c r="C157" s="5" t="s">
        <v>313</v>
      </c>
      <c r="D157" s="24" t="s">
        <v>337</v>
      </c>
      <c r="E157" s="191">
        <v>8</v>
      </c>
      <c r="F157" s="24" t="s">
        <v>14</v>
      </c>
      <c r="G157" s="40">
        <v>44627</v>
      </c>
      <c r="H157" s="34" t="s">
        <v>25</v>
      </c>
      <c r="I157" s="14">
        <v>2021</v>
      </c>
      <c r="J157" s="14" t="s">
        <v>338</v>
      </c>
    </row>
    <row r="158" spans="1:10" ht="28.9" customHeight="1">
      <c r="A158" s="266"/>
      <c r="B158" s="5">
        <v>6</v>
      </c>
      <c r="C158" s="5" t="s">
        <v>313</v>
      </c>
      <c r="D158" s="24" t="s">
        <v>339</v>
      </c>
      <c r="E158" s="191">
        <v>8</v>
      </c>
      <c r="F158" s="6" t="s">
        <v>68</v>
      </c>
      <c r="G158" s="27">
        <v>44721</v>
      </c>
      <c r="H158" s="49" t="s">
        <v>25</v>
      </c>
      <c r="I158" s="10">
        <v>2021</v>
      </c>
      <c r="J158" s="14" t="s">
        <v>340</v>
      </c>
    </row>
    <row r="159" spans="1:10" ht="28.9" customHeight="1">
      <c r="A159" s="266"/>
      <c r="B159" s="5">
        <v>6</v>
      </c>
      <c r="C159" s="5" t="s">
        <v>341</v>
      </c>
      <c r="D159" s="192" t="s">
        <v>342</v>
      </c>
      <c r="E159" s="253">
        <v>5</v>
      </c>
      <c r="F159" s="199" t="s">
        <v>14</v>
      </c>
      <c r="G159" s="197">
        <v>44578</v>
      </c>
      <c r="H159" s="200">
        <v>2013</v>
      </c>
      <c r="I159" s="195">
        <v>2013</v>
      </c>
      <c r="J159" s="14" t="s">
        <v>343</v>
      </c>
    </row>
    <row r="160" spans="1:10" ht="28.9" customHeight="1">
      <c r="A160" s="266"/>
      <c r="B160" s="5">
        <v>6</v>
      </c>
      <c r="C160" s="5" t="s">
        <v>341</v>
      </c>
      <c r="D160" s="6" t="s">
        <v>342</v>
      </c>
      <c r="E160" s="191">
        <v>16</v>
      </c>
      <c r="F160" s="24" t="s">
        <v>14</v>
      </c>
      <c r="G160" s="27">
        <v>44644</v>
      </c>
      <c r="H160" s="35">
        <v>2013</v>
      </c>
      <c r="I160" s="10">
        <v>2013</v>
      </c>
      <c r="J160" s="14" t="s">
        <v>343</v>
      </c>
    </row>
    <row r="161" spans="1:10" ht="28.9" customHeight="1">
      <c r="A161" s="266"/>
      <c r="B161" s="50">
        <v>6</v>
      </c>
      <c r="C161" s="5" t="s">
        <v>313</v>
      </c>
      <c r="D161" s="24" t="s">
        <v>344</v>
      </c>
      <c r="E161" s="191">
        <v>8</v>
      </c>
      <c r="F161" s="6" t="s">
        <v>14</v>
      </c>
      <c r="G161" s="27">
        <v>44740</v>
      </c>
      <c r="H161" s="22" t="s">
        <v>25</v>
      </c>
      <c r="I161" s="10">
        <v>2021</v>
      </c>
      <c r="J161" s="14" t="s">
        <v>345</v>
      </c>
    </row>
    <row r="162" spans="1:10" ht="28.9" customHeight="1">
      <c r="A162" s="266"/>
      <c r="B162" s="50">
        <v>6</v>
      </c>
      <c r="C162" s="5" t="s">
        <v>313</v>
      </c>
      <c r="D162" s="24" t="s">
        <v>346</v>
      </c>
      <c r="E162" s="191">
        <v>12</v>
      </c>
      <c r="F162" s="6" t="s">
        <v>14</v>
      </c>
      <c r="G162" s="27">
        <v>44760</v>
      </c>
      <c r="H162" s="22" t="s">
        <v>25</v>
      </c>
      <c r="I162" s="10">
        <v>2021</v>
      </c>
      <c r="J162" s="14" t="s">
        <v>347</v>
      </c>
    </row>
    <row r="163" spans="1:10" ht="28.9" customHeight="1">
      <c r="A163" s="266"/>
      <c r="B163" s="50">
        <v>6</v>
      </c>
      <c r="C163" s="5" t="s">
        <v>313</v>
      </c>
      <c r="D163" s="24" t="s">
        <v>348</v>
      </c>
      <c r="E163" s="191">
        <v>80</v>
      </c>
      <c r="F163" s="6" t="s">
        <v>14</v>
      </c>
      <c r="G163" s="27">
        <v>44831</v>
      </c>
      <c r="H163" s="22">
        <v>2013</v>
      </c>
      <c r="I163" s="23">
        <v>2013</v>
      </c>
      <c r="J163" s="14" t="s">
        <v>349</v>
      </c>
    </row>
    <row r="164" spans="1:10" ht="28.9" customHeight="1">
      <c r="A164" s="266"/>
      <c r="B164" s="5">
        <v>6</v>
      </c>
      <c r="C164" s="5" t="s">
        <v>313</v>
      </c>
      <c r="D164" s="15" t="s">
        <v>350</v>
      </c>
      <c r="E164" s="249">
        <v>60</v>
      </c>
      <c r="F164" s="15" t="s">
        <v>14</v>
      </c>
      <c r="G164" s="30">
        <v>44810</v>
      </c>
      <c r="H164" s="46" t="s">
        <v>18</v>
      </c>
      <c r="I164" s="20">
        <v>2019</v>
      </c>
      <c r="J164" s="14" t="s">
        <v>351</v>
      </c>
    </row>
    <row r="165" spans="1:10" ht="28.9" customHeight="1">
      <c r="A165" s="67"/>
      <c r="B165" s="73" t="s">
        <v>352</v>
      </c>
      <c r="C165" s="73">
        <v>19</v>
      </c>
      <c r="D165" s="74" t="s">
        <v>353</v>
      </c>
      <c r="E165" s="75">
        <f>SUM(E143:E164)</f>
        <v>731</v>
      </c>
      <c r="F165" s="74"/>
      <c r="G165" s="89"/>
      <c r="H165" s="78"/>
      <c r="I165" s="73"/>
      <c r="J165" s="79"/>
    </row>
    <row r="166" spans="1:10" ht="28.9" customHeight="1">
      <c r="A166" s="268" t="s">
        <v>354</v>
      </c>
      <c r="B166" s="5">
        <v>7</v>
      </c>
      <c r="C166" s="5" t="s">
        <v>355</v>
      </c>
      <c r="D166" s="51" t="s">
        <v>356</v>
      </c>
      <c r="E166" s="249">
        <v>32</v>
      </c>
      <c r="F166" s="15" t="s">
        <v>68</v>
      </c>
      <c r="G166" s="30">
        <v>44739</v>
      </c>
      <c r="H166" s="42">
        <v>2013</v>
      </c>
      <c r="I166" s="20">
        <v>2013</v>
      </c>
      <c r="J166" s="14" t="s">
        <v>357</v>
      </c>
    </row>
    <row r="167" spans="1:10" ht="28.9" customHeight="1">
      <c r="A167" s="269"/>
      <c r="B167" s="5">
        <v>7</v>
      </c>
      <c r="C167" s="5" t="s">
        <v>355</v>
      </c>
      <c r="D167" s="128" t="s">
        <v>358</v>
      </c>
      <c r="E167" s="129">
        <v>76</v>
      </c>
      <c r="F167" s="6" t="s">
        <v>68</v>
      </c>
      <c r="G167" s="27">
        <v>44550</v>
      </c>
      <c r="H167" s="34" t="s">
        <v>18</v>
      </c>
      <c r="I167" s="10">
        <v>2020</v>
      </c>
      <c r="J167" s="14" t="s">
        <v>359</v>
      </c>
    </row>
    <row r="168" spans="1:10" ht="28.9" customHeight="1">
      <c r="A168" s="269"/>
      <c r="B168" s="5">
        <v>7</v>
      </c>
      <c r="C168" s="5" t="s">
        <v>355</v>
      </c>
      <c r="D168" s="128" t="s">
        <v>360</v>
      </c>
      <c r="E168" s="245">
        <v>29</v>
      </c>
      <c r="F168" s="33" t="s">
        <v>14</v>
      </c>
      <c r="G168" s="179">
        <v>44928</v>
      </c>
      <c r="H168" s="211" t="s">
        <v>361</v>
      </c>
      <c r="I168" s="10">
        <v>2019</v>
      </c>
      <c r="J168" s="14" t="s">
        <v>362</v>
      </c>
    </row>
    <row r="169" spans="1:10" ht="28.9" customHeight="1">
      <c r="A169" s="269"/>
      <c r="B169" s="50">
        <v>7</v>
      </c>
      <c r="C169" s="5" t="s">
        <v>355</v>
      </c>
      <c r="D169" s="199" t="s">
        <v>363</v>
      </c>
      <c r="E169" s="253">
        <v>7</v>
      </c>
      <c r="F169" s="193" t="s">
        <v>68</v>
      </c>
      <c r="G169" s="197">
        <v>44704</v>
      </c>
      <c r="H169" s="200" t="s">
        <v>25</v>
      </c>
      <c r="I169" s="201">
        <v>2021</v>
      </c>
      <c r="J169" s="14" t="s">
        <v>364</v>
      </c>
    </row>
    <row r="170" spans="1:10" ht="28.9" customHeight="1">
      <c r="A170" s="269"/>
      <c r="B170" s="50">
        <v>7</v>
      </c>
      <c r="C170" s="50" t="s">
        <v>355</v>
      </c>
      <c r="D170" s="51" t="s">
        <v>365</v>
      </c>
      <c r="E170" s="249">
        <v>31</v>
      </c>
      <c r="F170" s="17" t="s">
        <v>14</v>
      </c>
      <c r="G170" s="30">
        <v>44438</v>
      </c>
      <c r="H170" s="19" t="s">
        <v>18</v>
      </c>
      <c r="I170" s="32">
        <v>2020</v>
      </c>
      <c r="J170" s="14" t="s">
        <v>362</v>
      </c>
    </row>
    <row r="171" spans="1:10" ht="28.9" customHeight="1">
      <c r="A171" s="269"/>
      <c r="B171" s="50">
        <v>7</v>
      </c>
      <c r="C171" s="50" t="s">
        <v>355</v>
      </c>
      <c r="D171" s="51" t="s">
        <v>366</v>
      </c>
      <c r="E171" s="249">
        <v>21</v>
      </c>
      <c r="F171" s="17" t="s">
        <v>14</v>
      </c>
      <c r="G171" s="30">
        <v>44837</v>
      </c>
      <c r="H171" s="132" t="s">
        <v>25</v>
      </c>
      <c r="I171" s="32">
        <v>2022</v>
      </c>
      <c r="J171" s="14" t="s">
        <v>367</v>
      </c>
    </row>
    <row r="172" spans="1:10" ht="28.9" customHeight="1">
      <c r="A172" s="269"/>
      <c r="B172" s="50">
        <v>7</v>
      </c>
      <c r="C172" s="50" t="s">
        <v>355</v>
      </c>
      <c r="D172" s="51" t="s">
        <v>366</v>
      </c>
      <c r="E172" s="249">
        <v>18</v>
      </c>
      <c r="F172" s="17" t="s">
        <v>14</v>
      </c>
      <c r="G172" s="30">
        <v>45016</v>
      </c>
      <c r="H172" s="132" t="s">
        <v>25</v>
      </c>
      <c r="I172" s="32">
        <v>2022</v>
      </c>
      <c r="J172" s="225" t="s">
        <v>367</v>
      </c>
    </row>
    <row r="173" spans="1:10" ht="28.9" customHeight="1">
      <c r="A173" s="269"/>
      <c r="B173" s="50">
        <v>7</v>
      </c>
      <c r="C173" s="50" t="s">
        <v>355</v>
      </c>
      <c r="D173" s="51" t="s">
        <v>366</v>
      </c>
      <c r="E173" s="249">
        <v>30</v>
      </c>
      <c r="F173" s="17" t="s">
        <v>14</v>
      </c>
      <c r="G173" s="30">
        <v>45016</v>
      </c>
      <c r="H173" s="132" t="s">
        <v>25</v>
      </c>
      <c r="I173" s="32">
        <v>2022</v>
      </c>
      <c r="J173" s="225" t="s">
        <v>367</v>
      </c>
    </row>
    <row r="174" spans="1:10" ht="28.9" customHeight="1">
      <c r="A174" s="269"/>
      <c r="B174" s="52">
        <v>7</v>
      </c>
      <c r="C174" s="52" t="s">
        <v>355</v>
      </c>
      <c r="D174" s="38" t="s">
        <v>368</v>
      </c>
      <c r="E174" s="191">
        <v>2</v>
      </c>
      <c r="F174" s="6" t="s">
        <v>68</v>
      </c>
      <c r="G174" s="27">
        <v>44593</v>
      </c>
      <c r="H174" s="34" t="s">
        <v>33</v>
      </c>
      <c r="I174" s="14">
        <v>2021</v>
      </c>
      <c r="J174" s="14" t="s">
        <v>369</v>
      </c>
    </row>
    <row r="175" spans="1:10" ht="28.9" customHeight="1">
      <c r="A175" s="269"/>
      <c r="B175" s="52">
        <v>7</v>
      </c>
      <c r="C175" s="52" t="s">
        <v>355</v>
      </c>
      <c r="D175" s="24" t="s">
        <v>370</v>
      </c>
      <c r="E175" s="191">
        <v>20</v>
      </c>
      <c r="F175" s="6" t="s">
        <v>68</v>
      </c>
      <c r="G175" s="27">
        <v>44790</v>
      </c>
      <c r="H175" s="53" t="s">
        <v>25</v>
      </c>
      <c r="I175" s="14">
        <v>2021</v>
      </c>
      <c r="J175" s="14" t="s">
        <v>371</v>
      </c>
    </row>
    <row r="176" spans="1:10" ht="28.9" customHeight="1">
      <c r="A176" s="269"/>
      <c r="B176" s="5">
        <v>7</v>
      </c>
      <c r="C176" s="5" t="s">
        <v>355</v>
      </c>
      <c r="D176" s="24" t="s">
        <v>372</v>
      </c>
      <c r="E176" s="191">
        <v>8</v>
      </c>
      <c r="F176" s="6" t="s">
        <v>68</v>
      </c>
      <c r="G176" s="27">
        <v>44753</v>
      </c>
      <c r="H176" s="22" t="s">
        <v>25</v>
      </c>
      <c r="I176" s="10">
        <v>2021</v>
      </c>
      <c r="J176" s="14" t="s">
        <v>357</v>
      </c>
    </row>
    <row r="177" spans="1:10" ht="28.9" customHeight="1">
      <c r="A177" s="269"/>
      <c r="B177" s="5">
        <v>7</v>
      </c>
      <c r="C177" s="5" t="s">
        <v>355</v>
      </c>
      <c r="D177" s="24" t="s">
        <v>372</v>
      </c>
      <c r="E177" s="191">
        <v>52</v>
      </c>
      <c r="F177" s="33" t="s">
        <v>68</v>
      </c>
      <c r="G177" s="27">
        <v>44753</v>
      </c>
      <c r="H177" s="22" t="s">
        <v>310</v>
      </c>
      <c r="I177" s="10">
        <v>2018</v>
      </c>
      <c r="J177" s="14" t="s">
        <v>357</v>
      </c>
    </row>
    <row r="178" spans="1:10" ht="28.9" customHeight="1">
      <c r="A178" s="269"/>
      <c r="B178" s="5">
        <v>7</v>
      </c>
      <c r="C178" s="5" t="s">
        <v>355</v>
      </c>
      <c r="D178" s="212" t="s">
        <v>373</v>
      </c>
      <c r="E178" s="191">
        <v>80</v>
      </c>
      <c r="F178" s="33" t="s">
        <v>68</v>
      </c>
      <c r="G178" s="27">
        <v>44970</v>
      </c>
      <c r="H178" s="22" t="s">
        <v>33</v>
      </c>
      <c r="I178" s="10">
        <v>2020</v>
      </c>
      <c r="J178" s="14" t="s">
        <v>374</v>
      </c>
    </row>
    <row r="179" spans="1:10" ht="28.9" customHeight="1">
      <c r="A179" s="269"/>
      <c r="B179" s="5">
        <v>7</v>
      </c>
      <c r="C179" s="5" t="s">
        <v>355</v>
      </c>
      <c r="D179" s="212" t="s">
        <v>373</v>
      </c>
      <c r="E179" s="191">
        <v>20</v>
      </c>
      <c r="F179" s="33" t="s">
        <v>68</v>
      </c>
      <c r="G179" s="27">
        <v>44970</v>
      </c>
      <c r="H179" s="22" t="s">
        <v>25</v>
      </c>
      <c r="I179" s="10">
        <v>2021</v>
      </c>
      <c r="J179" s="14" t="s">
        <v>374</v>
      </c>
    </row>
    <row r="180" spans="1:10" ht="28.9" customHeight="1">
      <c r="A180" s="90"/>
      <c r="B180" s="73" t="s">
        <v>375</v>
      </c>
      <c r="C180" s="73">
        <v>8</v>
      </c>
      <c r="D180" s="83" t="s">
        <v>376</v>
      </c>
      <c r="E180" s="75">
        <f>SUM(E166:E179)</f>
        <v>426</v>
      </c>
      <c r="F180" s="74"/>
      <c r="G180" s="89"/>
      <c r="H180" s="78"/>
      <c r="I180" s="73"/>
      <c r="J180" s="79"/>
    </row>
    <row r="181" spans="1:10" ht="28.9" customHeight="1">
      <c r="A181" s="263" t="s">
        <v>377</v>
      </c>
      <c r="B181" s="5">
        <v>8</v>
      </c>
      <c r="C181" s="5" t="s">
        <v>378</v>
      </c>
      <c r="D181" s="43" t="s">
        <v>379</v>
      </c>
      <c r="E181" s="234">
        <v>32</v>
      </c>
      <c r="F181" s="41" t="s">
        <v>14</v>
      </c>
      <c r="G181" s="30">
        <v>44522</v>
      </c>
      <c r="H181" s="19" t="s">
        <v>33</v>
      </c>
      <c r="I181" s="20">
        <v>2021</v>
      </c>
      <c r="J181" s="14" t="s">
        <v>380</v>
      </c>
    </row>
    <row r="182" spans="1:10" ht="28.9" customHeight="1">
      <c r="A182" s="263"/>
      <c r="B182" s="5">
        <v>8</v>
      </c>
      <c r="C182" s="5" t="s">
        <v>381</v>
      </c>
      <c r="D182" s="54" t="s">
        <v>382</v>
      </c>
      <c r="E182" s="234">
        <v>8</v>
      </c>
      <c r="F182" s="41" t="s">
        <v>14</v>
      </c>
      <c r="G182" s="30">
        <v>44575</v>
      </c>
      <c r="H182" s="19" t="s">
        <v>33</v>
      </c>
      <c r="I182" s="20">
        <v>2021</v>
      </c>
      <c r="J182" s="14" t="s">
        <v>383</v>
      </c>
    </row>
    <row r="183" spans="1:10" ht="28.9" customHeight="1">
      <c r="A183" s="263"/>
      <c r="B183" s="5">
        <v>8</v>
      </c>
      <c r="C183" s="5" t="s">
        <v>381</v>
      </c>
      <c r="D183" s="173" t="s">
        <v>384</v>
      </c>
      <c r="E183" s="234">
        <v>15</v>
      </c>
      <c r="F183" s="41" t="s">
        <v>14</v>
      </c>
      <c r="G183" s="164">
        <v>44879</v>
      </c>
      <c r="H183" s="19" t="s">
        <v>33</v>
      </c>
      <c r="I183" s="20">
        <v>2021</v>
      </c>
      <c r="J183" s="14" t="s">
        <v>385</v>
      </c>
    </row>
    <row r="184" spans="1:10" ht="28.9" customHeight="1">
      <c r="A184" s="263"/>
      <c r="B184" s="5">
        <v>8</v>
      </c>
      <c r="C184" s="5" t="s">
        <v>378</v>
      </c>
      <c r="D184" s="54" t="s">
        <v>386</v>
      </c>
      <c r="E184" s="234">
        <v>75</v>
      </c>
      <c r="F184" s="41" t="s">
        <v>14</v>
      </c>
      <c r="G184" s="30">
        <v>44781</v>
      </c>
      <c r="H184" s="19" t="s">
        <v>33</v>
      </c>
      <c r="I184" s="20">
        <v>2021</v>
      </c>
      <c r="J184" s="14" t="s">
        <v>387</v>
      </c>
    </row>
    <row r="185" spans="1:10" ht="28.9" customHeight="1">
      <c r="A185" s="263"/>
      <c r="B185" s="5">
        <v>8</v>
      </c>
      <c r="C185" s="5" t="s">
        <v>378</v>
      </c>
      <c r="D185" s="54" t="s">
        <v>386</v>
      </c>
      <c r="E185" s="234">
        <v>70</v>
      </c>
      <c r="F185" s="41" t="s">
        <v>14</v>
      </c>
      <c r="G185" s="30">
        <v>44781</v>
      </c>
      <c r="H185" s="19" t="s">
        <v>33</v>
      </c>
      <c r="I185" s="20">
        <v>2021</v>
      </c>
      <c r="J185" s="14" t="s">
        <v>387</v>
      </c>
    </row>
    <row r="186" spans="1:10" ht="28.9" customHeight="1">
      <c r="A186" s="263"/>
      <c r="B186" s="5">
        <v>8</v>
      </c>
      <c r="C186" s="5" t="s">
        <v>378</v>
      </c>
      <c r="D186" s="11" t="s">
        <v>386</v>
      </c>
      <c r="E186" s="240">
        <v>13</v>
      </c>
      <c r="F186" s="122" t="s">
        <v>14</v>
      </c>
      <c r="G186" s="179">
        <v>44942</v>
      </c>
      <c r="H186" s="121" t="s">
        <v>25</v>
      </c>
      <c r="I186" s="10">
        <v>2022</v>
      </c>
      <c r="J186" s="14" t="s">
        <v>388</v>
      </c>
    </row>
    <row r="187" spans="1:10" ht="28.9" customHeight="1">
      <c r="A187" s="263"/>
      <c r="B187" s="5">
        <v>8</v>
      </c>
      <c r="C187" s="5" t="s">
        <v>378</v>
      </c>
      <c r="D187" s="11" t="s">
        <v>389</v>
      </c>
      <c r="E187" s="240">
        <v>42</v>
      </c>
      <c r="F187" s="122" t="s">
        <v>14</v>
      </c>
      <c r="G187" s="179">
        <v>44438</v>
      </c>
      <c r="H187" s="121">
        <v>2011</v>
      </c>
      <c r="I187" s="10">
        <v>2012</v>
      </c>
      <c r="J187" s="14" t="s">
        <v>390</v>
      </c>
    </row>
    <row r="188" spans="1:10" ht="28.9" customHeight="1">
      <c r="A188" s="263"/>
      <c r="B188" s="5">
        <v>8</v>
      </c>
      <c r="C188" s="5" t="s">
        <v>378</v>
      </c>
      <c r="D188" s="162" t="s">
        <v>391</v>
      </c>
      <c r="E188" s="254">
        <v>44</v>
      </c>
      <c r="F188" s="24" t="s">
        <v>68</v>
      </c>
      <c r="G188" s="27">
        <v>44810</v>
      </c>
      <c r="H188" s="35" t="s">
        <v>33</v>
      </c>
      <c r="I188" s="23">
        <v>2021</v>
      </c>
      <c r="J188" s="14" t="s">
        <v>392</v>
      </c>
    </row>
    <row r="189" spans="1:10" ht="28.9" customHeight="1">
      <c r="A189" s="267"/>
      <c r="B189" s="5">
        <v>8</v>
      </c>
      <c r="C189" s="5" t="s">
        <v>393</v>
      </c>
      <c r="D189" s="54" t="s">
        <v>394</v>
      </c>
      <c r="E189" s="234">
        <v>36</v>
      </c>
      <c r="F189" s="41" t="s">
        <v>14</v>
      </c>
      <c r="G189" s="30">
        <v>44896</v>
      </c>
      <c r="H189" s="46" t="s">
        <v>25</v>
      </c>
      <c r="I189" s="20">
        <v>2022</v>
      </c>
      <c r="J189" s="14" t="s">
        <v>395</v>
      </c>
    </row>
    <row r="190" spans="1:10" ht="28.9" customHeight="1">
      <c r="A190" s="82"/>
      <c r="B190" s="73" t="s">
        <v>396</v>
      </c>
      <c r="C190" s="73">
        <v>3</v>
      </c>
      <c r="D190" s="83" t="s">
        <v>397</v>
      </c>
      <c r="E190" s="94">
        <f>SUM(E181:E189)</f>
        <v>335</v>
      </c>
      <c r="F190" s="74"/>
      <c r="G190" s="89"/>
      <c r="H190" s="93"/>
      <c r="I190" s="73"/>
      <c r="J190" s="79"/>
    </row>
    <row r="191" spans="1:10" ht="28.9" customHeight="1">
      <c r="A191" s="261" t="s">
        <v>398</v>
      </c>
      <c r="B191" s="5">
        <v>9</v>
      </c>
      <c r="C191" s="50" t="s">
        <v>399</v>
      </c>
      <c r="D191" s="24" t="s">
        <v>400</v>
      </c>
      <c r="E191" s="191">
        <v>13</v>
      </c>
      <c r="F191" s="24" t="s">
        <v>14</v>
      </c>
      <c r="G191" s="27">
        <v>44802</v>
      </c>
      <c r="H191" s="53" t="s">
        <v>25</v>
      </c>
      <c r="I191" s="10">
        <v>2021</v>
      </c>
      <c r="J191" s="14" t="s">
        <v>401</v>
      </c>
    </row>
    <row r="192" spans="1:10" ht="28.9" customHeight="1">
      <c r="A192" s="261"/>
      <c r="B192" s="5">
        <v>9</v>
      </c>
      <c r="C192" s="5" t="s">
        <v>402</v>
      </c>
      <c r="D192" s="6" t="s">
        <v>403</v>
      </c>
      <c r="E192" s="191">
        <v>45</v>
      </c>
      <c r="F192" s="24" t="s">
        <v>14</v>
      </c>
      <c r="G192" s="27">
        <v>44858</v>
      </c>
      <c r="H192" s="59">
        <v>2013</v>
      </c>
      <c r="I192" s="10">
        <v>2013</v>
      </c>
      <c r="J192" s="168" t="s">
        <v>404</v>
      </c>
    </row>
    <row r="193" spans="1:10" ht="28.9" customHeight="1">
      <c r="A193" s="261"/>
      <c r="B193" s="5">
        <v>9</v>
      </c>
      <c r="C193" s="5" t="s">
        <v>402</v>
      </c>
      <c r="D193" s="6" t="s">
        <v>405</v>
      </c>
      <c r="E193" s="191">
        <v>8</v>
      </c>
      <c r="F193" s="24" t="s">
        <v>14</v>
      </c>
      <c r="G193" s="27">
        <v>44858</v>
      </c>
      <c r="H193" s="63" t="s">
        <v>25</v>
      </c>
      <c r="I193" s="10">
        <v>2022</v>
      </c>
      <c r="J193" s="168" t="s">
        <v>404</v>
      </c>
    </row>
    <row r="194" spans="1:10" ht="28.9" customHeight="1">
      <c r="A194" s="261"/>
      <c r="B194" s="5">
        <v>9</v>
      </c>
      <c r="C194" s="5" t="s">
        <v>402</v>
      </c>
      <c r="D194" s="54" t="s">
        <v>406</v>
      </c>
      <c r="E194" s="234">
        <v>8</v>
      </c>
      <c r="F194" s="41" t="s">
        <v>14</v>
      </c>
      <c r="G194" s="30">
        <v>44804</v>
      </c>
      <c r="H194" s="19" t="s">
        <v>33</v>
      </c>
      <c r="I194" s="20">
        <v>2021</v>
      </c>
      <c r="J194" s="14" t="s">
        <v>407</v>
      </c>
    </row>
    <row r="195" spans="1:10" ht="28.9" customHeight="1">
      <c r="A195" s="82"/>
      <c r="B195" s="73" t="s">
        <v>408</v>
      </c>
      <c r="C195" s="73">
        <v>3</v>
      </c>
      <c r="D195" s="83" t="s">
        <v>409</v>
      </c>
      <c r="E195" s="99">
        <f>SUM(E191:E194)</f>
        <v>74</v>
      </c>
      <c r="F195" s="69"/>
      <c r="G195" s="80"/>
      <c r="H195" s="81"/>
      <c r="I195" s="68"/>
      <c r="J195" s="71"/>
    </row>
    <row r="196" spans="1:10" ht="28.9" customHeight="1">
      <c r="A196" s="169" t="s">
        <v>410</v>
      </c>
      <c r="B196" s="23">
        <v>10</v>
      </c>
      <c r="C196" s="23" t="s">
        <v>411</v>
      </c>
      <c r="D196" s="162" t="s">
        <v>412</v>
      </c>
      <c r="E196" s="255">
        <v>65</v>
      </c>
      <c r="F196" s="6" t="s">
        <v>14</v>
      </c>
      <c r="G196" s="27">
        <v>44832</v>
      </c>
      <c r="H196" s="35">
        <v>2011</v>
      </c>
      <c r="I196" s="23">
        <v>2012</v>
      </c>
      <c r="J196" s="37" t="s">
        <v>413</v>
      </c>
    </row>
    <row r="197" spans="1:10" ht="28.9" customHeight="1">
      <c r="A197" s="82"/>
      <c r="B197" s="73" t="s">
        <v>414</v>
      </c>
      <c r="C197" s="73">
        <v>1</v>
      </c>
      <c r="D197" s="83" t="s">
        <v>415</v>
      </c>
      <c r="E197" s="99">
        <f>SUM(E196)</f>
        <v>65</v>
      </c>
      <c r="F197" s="69"/>
      <c r="G197" s="80"/>
      <c r="H197" s="70"/>
      <c r="I197" s="68"/>
      <c r="J197" s="71"/>
    </row>
    <row r="198" spans="1:10" ht="28.9" customHeight="1">
      <c r="A198" s="263" t="s">
        <v>416</v>
      </c>
      <c r="B198" s="5">
        <v>11</v>
      </c>
      <c r="C198" s="5" t="s">
        <v>417</v>
      </c>
      <c r="D198" s="6" t="s">
        <v>418</v>
      </c>
      <c r="E198" s="191">
        <v>16</v>
      </c>
      <c r="F198" s="6" t="s">
        <v>14</v>
      </c>
      <c r="G198" s="27">
        <v>44305</v>
      </c>
      <c r="H198" s="9">
        <v>2013</v>
      </c>
      <c r="I198" s="10">
        <v>2013</v>
      </c>
      <c r="J198" s="14" t="s">
        <v>419</v>
      </c>
    </row>
    <row r="199" spans="1:10" ht="28.9" customHeight="1">
      <c r="A199" s="263"/>
      <c r="B199" s="5">
        <v>11</v>
      </c>
      <c r="C199" s="5" t="s">
        <v>420</v>
      </c>
      <c r="D199" s="54" t="s">
        <v>421</v>
      </c>
      <c r="E199" s="234">
        <v>13</v>
      </c>
      <c r="F199" s="15" t="s">
        <v>14</v>
      </c>
      <c r="G199" s="30">
        <v>44705</v>
      </c>
      <c r="H199" s="19" t="s">
        <v>18</v>
      </c>
      <c r="I199" s="20">
        <v>2020</v>
      </c>
      <c r="J199" s="14" t="s">
        <v>422</v>
      </c>
    </row>
    <row r="200" spans="1:10" ht="28.9" customHeight="1">
      <c r="A200" s="263"/>
      <c r="B200" s="5">
        <v>11</v>
      </c>
      <c r="C200" s="5" t="s">
        <v>423</v>
      </c>
      <c r="D200" s="43" t="s">
        <v>418</v>
      </c>
      <c r="E200" s="234">
        <v>26</v>
      </c>
      <c r="F200" s="15" t="s">
        <v>14</v>
      </c>
      <c r="G200" s="30">
        <v>44326</v>
      </c>
      <c r="H200" s="42">
        <v>2013</v>
      </c>
      <c r="I200" s="20">
        <v>2013</v>
      </c>
      <c r="J200" s="14" t="s">
        <v>424</v>
      </c>
    </row>
    <row r="201" spans="1:10" ht="28.9" customHeight="1">
      <c r="A201" s="263"/>
      <c r="B201" s="5">
        <v>11</v>
      </c>
      <c r="C201" s="5" t="s">
        <v>425</v>
      </c>
      <c r="D201" s="43" t="s">
        <v>426</v>
      </c>
      <c r="E201" s="234">
        <v>45</v>
      </c>
      <c r="F201" s="15" t="s">
        <v>14</v>
      </c>
      <c r="G201" s="30">
        <v>44634</v>
      </c>
      <c r="H201" s="19" t="s">
        <v>33</v>
      </c>
      <c r="I201" s="20">
        <v>2021</v>
      </c>
      <c r="J201" s="14" t="s">
        <v>427</v>
      </c>
    </row>
    <row r="202" spans="1:10" ht="28.9" customHeight="1">
      <c r="A202" s="263"/>
      <c r="B202" s="50">
        <v>11</v>
      </c>
      <c r="C202" s="5" t="s">
        <v>428</v>
      </c>
      <c r="D202" s="6" t="s">
        <v>418</v>
      </c>
      <c r="E202" s="191">
        <v>21</v>
      </c>
      <c r="F202" s="6" t="s">
        <v>14</v>
      </c>
      <c r="G202" s="27">
        <v>44305</v>
      </c>
      <c r="H202" s="55" t="s">
        <v>310</v>
      </c>
      <c r="I202" s="14">
        <v>2018</v>
      </c>
      <c r="J202" s="14" t="s">
        <v>429</v>
      </c>
    </row>
    <row r="203" spans="1:10" ht="28.9" customHeight="1">
      <c r="A203" s="263"/>
      <c r="B203" s="50">
        <v>11</v>
      </c>
      <c r="C203" s="5" t="s">
        <v>430</v>
      </c>
      <c r="D203" s="24" t="s">
        <v>431</v>
      </c>
      <c r="E203" s="191">
        <v>8</v>
      </c>
      <c r="F203" s="6" t="s">
        <v>14</v>
      </c>
      <c r="G203" s="27">
        <v>44739</v>
      </c>
      <c r="H203" s="55" t="s">
        <v>25</v>
      </c>
      <c r="I203" s="14">
        <v>2021</v>
      </c>
      <c r="J203" s="14" t="s">
        <v>432</v>
      </c>
    </row>
    <row r="204" spans="1:10" ht="28.9" customHeight="1">
      <c r="A204" s="263"/>
      <c r="B204" s="50">
        <v>11</v>
      </c>
      <c r="C204" s="5" t="s">
        <v>428</v>
      </c>
      <c r="D204" s="6" t="s">
        <v>433</v>
      </c>
      <c r="E204" s="191">
        <v>21</v>
      </c>
      <c r="F204" s="6" t="s">
        <v>14</v>
      </c>
      <c r="G204" s="27">
        <v>44690</v>
      </c>
      <c r="H204" s="55">
        <v>2013</v>
      </c>
      <c r="I204" s="10">
        <v>2013</v>
      </c>
      <c r="J204" s="14" t="s">
        <v>429</v>
      </c>
    </row>
    <row r="205" spans="1:10" ht="28.9" customHeight="1">
      <c r="A205" s="229"/>
      <c r="B205" s="50">
        <v>11</v>
      </c>
      <c r="C205" s="5" t="s">
        <v>434</v>
      </c>
      <c r="D205" s="6" t="s">
        <v>435</v>
      </c>
      <c r="E205" s="191">
        <v>44</v>
      </c>
      <c r="F205" s="6" t="s">
        <v>14</v>
      </c>
      <c r="G205" s="27">
        <v>45016</v>
      </c>
      <c r="H205" s="55" t="s">
        <v>18</v>
      </c>
      <c r="I205" s="23">
        <v>2019</v>
      </c>
      <c r="J205" s="37" t="s">
        <v>436</v>
      </c>
    </row>
    <row r="206" spans="1:10" ht="28.9" customHeight="1">
      <c r="A206" s="229"/>
      <c r="B206" s="50">
        <v>11</v>
      </c>
      <c r="C206" s="5" t="s">
        <v>434</v>
      </c>
      <c r="D206" s="6" t="s">
        <v>435</v>
      </c>
      <c r="E206" s="191">
        <v>26</v>
      </c>
      <c r="F206" s="6" t="s">
        <v>14</v>
      </c>
      <c r="G206" s="27">
        <v>45016</v>
      </c>
      <c r="H206" s="55">
        <v>2013</v>
      </c>
      <c r="I206" s="23">
        <v>2014</v>
      </c>
      <c r="J206" s="37" t="s">
        <v>436</v>
      </c>
    </row>
    <row r="207" spans="1:10" ht="28.9" customHeight="1">
      <c r="A207" s="82"/>
      <c r="B207" s="73" t="s">
        <v>437</v>
      </c>
      <c r="C207" s="73">
        <v>6</v>
      </c>
      <c r="D207" s="74" t="s">
        <v>438</v>
      </c>
      <c r="E207" s="75">
        <f>SUM(E198:E206)</f>
        <v>220</v>
      </c>
      <c r="F207" s="74"/>
      <c r="G207" s="89"/>
      <c r="H207" s="95"/>
      <c r="I207" s="73"/>
      <c r="J207" s="79"/>
    </row>
    <row r="208" spans="1:10" ht="28.9" customHeight="1">
      <c r="A208" s="263" t="s">
        <v>439</v>
      </c>
      <c r="B208" s="5">
        <v>12</v>
      </c>
      <c r="C208" s="5" t="s">
        <v>440</v>
      </c>
      <c r="D208" s="6" t="s">
        <v>441</v>
      </c>
      <c r="E208" s="191">
        <v>44</v>
      </c>
      <c r="F208" s="24" t="s">
        <v>14</v>
      </c>
      <c r="G208" s="27">
        <v>44529</v>
      </c>
      <c r="H208" s="34" t="s">
        <v>18</v>
      </c>
      <c r="I208" s="10">
        <v>2020</v>
      </c>
      <c r="J208" s="14" t="s">
        <v>442</v>
      </c>
    </row>
    <row r="209" spans="1:10" ht="28.9" customHeight="1">
      <c r="A209" s="263"/>
      <c r="B209" s="5">
        <v>12</v>
      </c>
      <c r="C209" s="5" t="s">
        <v>443</v>
      </c>
      <c r="D209" s="199" t="s">
        <v>444</v>
      </c>
      <c r="E209" s="253">
        <v>16</v>
      </c>
      <c r="F209" s="199" t="s">
        <v>14</v>
      </c>
      <c r="G209" s="197">
        <v>44802</v>
      </c>
      <c r="H209" s="204" t="s">
        <v>25</v>
      </c>
      <c r="I209" s="195">
        <v>2022</v>
      </c>
      <c r="J209" s="14" t="s">
        <v>445</v>
      </c>
    </row>
    <row r="210" spans="1:10" ht="28.9" customHeight="1">
      <c r="A210" s="263"/>
      <c r="B210" s="5">
        <v>12</v>
      </c>
      <c r="C210" s="5" t="s">
        <v>446</v>
      </c>
      <c r="D210" s="24" t="s">
        <v>447</v>
      </c>
      <c r="E210" s="191">
        <v>8</v>
      </c>
      <c r="F210" s="24" t="s">
        <v>68</v>
      </c>
      <c r="G210" s="27">
        <v>44893</v>
      </c>
      <c r="H210" s="56" t="s">
        <v>25</v>
      </c>
      <c r="I210" s="10">
        <v>2021</v>
      </c>
      <c r="J210" s="37" t="s">
        <v>448</v>
      </c>
    </row>
    <row r="211" spans="1:10" ht="28.9" customHeight="1">
      <c r="A211" s="263"/>
      <c r="B211" s="5">
        <v>12</v>
      </c>
      <c r="C211" s="5" t="s">
        <v>446</v>
      </c>
      <c r="D211" s="24" t="s">
        <v>449</v>
      </c>
      <c r="E211" s="191">
        <v>10</v>
      </c>
      <c r="F211" s="24" t="s">
        <v>68</v>
      </c>
      <c r="G211" s="27">
        <v>44774</v>
      </c>
      <c r="H211" s="56" t="s">
        <v>25</v>
      </c>
      <c r="I211" s="10">
        <v>2022</v>
      </c>
      <c r="J211" s="14" t="s">
        <v>450</v>
      </c>
    </row>
    <row r="212" spans="1:10" ht="28.9" customHeight="1">
      <c r="A212" s="263"/>
      <c r="B212" s="5">
        <v>12</v>
      </c>
      <c r="C212" s="5" t="s">
        <v>451</v>
      </c>
      <c r="D212" s="6" t="s">
        <v>452</v>
      </c>
      <c r="E212" s="191">
        <v>5</v>
      </c>
      <c r="F212" s="6" t="s">
        <v>68</v>
      </c>
      <c r="G212" s="27">
        <v>44622</v>
      </c>
      <c r="H212" s="35" t="s">
        <v>33</v>
      </c>
      <c r="I212" s="14">
        <v>2021</v>
      </c>
      <c r="J212" s="14" t="s">
        <v>453</v>
      </c>
    </row>
    <row r="213" spans="1:10" ht="28.9" customHeight="1">
      <c r="A213" s="263"/>
      <c r="B213" s="5">
        <v>12</v>
      </c>
      <c r="C213" s="5" t="s">
        <v>454</v>
      </c>
      <c r="D213" s="15" t="s">
        <v>455</v>
      </c>
      <c r="E213" s="234">
        <v>24</v>
      </c>
      <c r="F213" s="41" t="s">
        <v>14</v>
      </c>
      <c r="G213" s="30">
        <v>44802</v>
      </c>
      <c r="H213" s="42" t="s">
        <v>25</v>
      </c>
      <c r="I213" s="20">
        <v>2021</v>
      </c>
      <c r="J213" s="14" t="s">
        <v>456</v>
      </c>
    </row>
    <row r="214" spans="1:10" ht="28.9" customHeight="1">
      <c r="A214" s="263"/>
      <c r="B214" s="5">
        <v>12</v>
      </c>
      <c r="C214" s="5" t="s">
        <v>443</v>
      </c>
      <c r="D214" s="15" t="s">
        <v>444</v>
      </c>
      <c r="E214" s="234">
        <v>5</v>
      </c>
      <c r="F214" s="41" t="s">
        <v>14</v>
      </c>
      <c r="G214" s="30">
        <v>44707</v>
      </c>
      <c r="H214" s="19" t="s">
        <v>25</v>
      </c>
      <c r="I214" s="20">
        <v>2022</v>
      </c>
      <c r="J214" s="14" t="s">
        <v>445</v>
      </c>
    </row>
    <row r="215" spans="1:10" ht="28.9" customHeight="1">
      <c r="A215" s="263"/>
      <c r="B215" s="5">
        <v>12</v>
      </c>
      <c r="C215" s="5" t="s">
        <v>457</v>
      </c>
      <c r="D215" s="15" t="s">
        <v>458</v>
      </c>
      <c r="E215" s="234">
        <v>30</v>
      </c>
      <c r="F215" s="41" t="s">
        <v>14</v>
      </c>
      <c r="G215" s="30">
        <v>44536</v>
      </c>
      <c r="H215" s="42">
        <v>2013</v>
      </c>
      <c r="I215" s="20">
        <v>2013</v>
      </c>
      <c r="J215" s="14" t="s">
        <v>459</v>
      </c>
    </row>
    <row r="216" spans="1:10" ht="28.9" customHeight="1">
      <c r="A216" s="263"/>
      <c r="B216" s="5">
        <v>13</v>
      </c>
      <c r="C216" s="5" t="s">
        <v>457</v>
      </c>
      <c r="D216" s="15" t="s">
        <v>458</v>
      </c>
      <c r="E216" s="234">
        <v>40</v>
      </c>
      <c r="F216" s="41" t="s">
        <v>14</v>
      </c>
      <c r="G216" s="30">
        <v>44611</v>
      </c>
      <c r="H216" s="42" t="s">
        <v>25</v>
      </c>
      <c r="I216" s="20">
        <v>2021</v>
      </c>
      <c r="J216" s="14" t="s">
        <v>459</v>
      </c>
    </row>
    <row r="217" spans="1:10" ht="28.9" customHeight="1">
      <c r="A217" s="263"/>
      <c r="B217" s="5">
        <v>12</v>
      </c>
      <c r="C217" s="5" t="s">
        <v>460</v>
      </c>
      <c r="D217" s="15" t="s">
        <v>461</v>
      </c>
      <c r="E217" s="234">
        <v>62</v>
      </c>
      <c r="F217" s="41" t="s">
        <v>14</v>
      </c>
      <c r="G217" s="30">
        <v>44438</v>
      </c>
      <c r="H217" s="19">
        <v>2013</v>
      </c>
      <c r="I217" s="20">
        <v>2013</v>
      </c>
      <c r="J217" s="14" t="s">
        <v>462</v>
      </c>
    </row>
    <row r="218" spans="1:10" ht="28.9" customHeight="1">
      <c r="A218" s="263"/>
      <c r="B218" s="5">
        <v>12</v>
      </c>
      <c r="C218" s="5" t="s">
        <v>446</v>
      </c>
      <c r="D218" s="6" t="s">
        <v>463</v>
      </c>
      <c r="E218" s="191">
        <v>2</v>
      </c>
      <c r="F218" s="24" t="s">
        <v>14</v>
      </c>
      <c r="G218" s="27">
        <v>44483</v>
      </c>
      <c r="H218" s="35" t="s">
        <v>33</v>
      </c>
      <c r="I218" s="14">
        <v>2021</v>
      </c>
      <c r="J218" s="14" t="s">
        <v>464</v>
      </c>
    </row>
    <row r="219" spans="1:10" ht="28.9" customHeight="1">
      <c r="A219" s="263"/>
      <c r="B219" s="5">
        <v>12</v>
      </c>
      <c r="C219" s="5" t="s">
        <v>446</v>
      </c>
      <c r="D219" s="24" t="s">
        <v>465</v>
      </c>
      <c r="E219" s="254">
        <v>20</v>
      </c>
      <c r="F219" s="24" t="s">
        <v>68</v>
      </c>
      <c r="G219" s="27">
        <v>44725</v>
      </c>
      <c r="H219" s="35" t="s">
        <v>33</v>
      </c>
      <c r="I219" s="23">
        <v>2021</v>
      </c>
      <c r="J219" s="14" t="s">
        <v>466</v>
      </c>
    </row>
    <row r="220" spans="1:10" ht="28.9" customHeight="1">
      <c r="A220" s="263"/>
      <c r="B220" s="5">
        <v>12</v>
      </c>
      <c r="C220" s="5" t="s">
        <v>446</v>
      </c>
      <c r="D220" s="6" t="s">
        <v>467</v>
      </c>
      <c r="E220" s="191">
        <v>2</v>
      </c>
      <c r="F220" s="6" t="s">
        <v>68</v>
      </c>
      <c r="G220" s="27">
        <v>44508</v>
      </c>
      <c r="H220" s="35" t="s">
        <v>33</v>
      </c>
      <c r="I220" s="14">
        <v>2021</v>
      </c>
      <c r="J220" s="14" t="s">
        <v>468</v>
      </c>
    </row>
    <row r="221" spans="1:10" ht="28.9" customHeight="1">
      <c r="A221" s="263"/>
      <c r="B221" s="5">
        <v>12</v>
      </c>
      <c r="C221" s="5" t="s">
        <v>446</v>
      </c>
      <c r="D221" s="6" t="s">
        <v>449</v>
      </c>
      <c r="E221" s="129">
        <v>5</v>
      </c>
      <c r="F221" s="6" t="s">
        <v>68</v>
      </c>
      <c r="G221" s="27">
        <v>44585</v>
      </c>
      <c r="H221" s="35" t="s">
        <v>33</v>
      </c>
      <c r="I221" s="14">
        <v>2021</v>
      </c>
      <c r="J221" s="14" t="s">
        <v>469</v>
      </c>
    </row>
    <row r="222" spans="1:10" ht="28.9" customHeight="1">
      <c r="A222" s="263"/>
      <c r="B222" s="5">
        <v>12</v>
      </c>
      <c r="C222" s="5" t="s">
        <v>446</v>
      </c>
      <c r="D222" s="24" t="s">
        <v>470</v>
      </c>
      <c r="E222" s="191">
        <v>1</v>
      </c>
      <c r="F222" s="24" t="s">
        <v>14</v>
      </c>
      <c r="G222" s="27">
        <v>44644</v>
      </c>
      <c r="H222" s="44" t="s">
        <v>25</v>
      </c>
      <c r="I222" s="14">
        <v>2021</v>
      </c>
      <c r="J222" s="14" t="s">
        <v>471</v>
      </c>
    </row>
    <row r="223" spans="1:10" ht="28.9" customHeight="1">
      <c r="A223" s="263"/>
      <c r="B223" s="5">
        <v>12</v>
      </c>
      <c r="C223" s="5" t="s">
        <v>472</v>
      </c>
      <c r="D223" s="122" t="s">
        <v>473</v>
      </c>
      <c r="E223" s="252">
        <v>8</v>
      </c>
      <c r="F223" s="122" t="s">
        <v>14</v>
      </c>
      <c r="G223" s="179">
        <v>44949</v>
      </c>
      <c r="H223" s="13" t="s">
        <v>25</v>
      </c>
      <c r="I223" s="14">
        <v>2022</v>
      </c>
      <c r="J223" s="14" t="s">
        <v>474</v>
      </c>
    </row>
    <row r="224" spans="1:10" ht="28.9" customHeight="1">
      <c r="A224" s="263"/>
      <c r="B224" s="5">
        <v>12</v>
      </c>
      <c r="C224" s="5" t="s">
        <v>475</v>
      </c>
      <c r="D224" s="6" t="s">
        <v>476</v>
      </c>
      <c r="E224" s="191">
        <v>52</v>
      </c>
      <c r="F224" s="24" t="s">
        <v>14</v>
      </c>
      <c r="G224" s="27">
        <v>44600</v>
      </c>
      <c r="H224" s="34">
        <v>2013</v>
      </c>
      <c r="I224" s="10">
        <v>2013</v>
      </c>
      <c r="J224" s="14" t="s">
        <v>477</v>
      </c>
    </row>
    <row r="225" spans="1:10" ht="28.9" customHeight="1">
      <c r="A225" s="263"/>
      <c r="B225" s="5">
        <v>12</v>
      </c>
      <c r="C225" s="5" t="s">
        <v>478</v>
      </c>
      <c r="D225" s="6" t="s">
        <v>479</v>
      </c>
      <c r="E225" s="191">
        <v>8</v>
      </c>
      <c r="F225" s="24" t="s">
        <v>68</v>
      </c>
      <c r="G225" s="27">
        <v>44613</v>
      </c>
      <c r="H225" s="13" t="s">
        <v>25</v>
      </c>
      <c r="I225" s="14">
        <v>2021</v>
      </c>
      <c r="J225" s="14" t="s">
        <v>480</v>
      </c>
    </row>
    <row r="226" spans="1:10" ht="28.9" customHeight="1">
      <c r="A226" s="263"/>
      <c r="B226" s="5">
        <v>12</v>
      </c>
      <c r="C226" s="5" t="s">
        <v>446</v>
      </c>
      <c r="D226" s="166" t="s">
        <v>481</v>
      </c>
      <c r="E226" s="249">
        <v>34</v>
      </c>
      <c r="F226" s="41" t="s">
        <v>14</v>
      </c>
      <c r="G226" s="167">
        <v>44837</v>
      </c>
      <c r="H226" s="31" t="s">
        <v>25</v>
      </c>
      <c r="I226" s="32">
        <v>2021</v>
      </c>
      <c r="J226" s="14" t="s">
        <v>482</v>
      </c>
    </row>
    <row r="227" spans="1:10" ht="28.9" customHeight="1">
      <c r="A227" s="263"/>
      <c r="B227" s="5">
        <v>12</v>
      </c>
      <c r="C227" s="5" t="s">
        <v>446</v>
      </c>
      <c r="D227" s="24" t="s">
        <v>483</v>
      </c>
      <c r="E227" s="191">
        <v>20</v>
      </c>
      <c r="F227" s="24" t="s">
        <v>68</v>
      </c>
      <c r="G227" s="27">
        <v>44844</v>
      </c>
      <c r="H227" s="56" t="s">
        <v>25</v>
      </c>
      <c r="I227" s="14">
        <v>2021</v>
      </c>
      <c r="J227" s="14" t="s">
        <v>484</v>
      </c>
    </row>
    <row r="228" spans="1:10" ht="28.9" customHeight="1">
      <c r="A228" s="263"/>
      <c r="B228" s="5">
        <v>12</v>
      </c>
      <c r="C228" s="5" t="s">
        <v>446</v>
      </c>
      <c r="D228" s="24" t="s">
        <v>481</v>
      </c>
      <c r="E228" s="191">
        <v>31</v>
      </c>
      <c r="F228" s="24" t="s">
        <v>14</v>
      </c>
      <c r="G228" s="27">
        <v>44837</v>
      </c>
      <c r="H228" s="59" t="s">
        <v>33</v>
      </c>
      <c r="I228" s="14">
        <v>2021</v>
      </c>
      <c r="J228" s="14" t="s">
        <v>482</v>
      </c>
    </row>
    <row r="229" spans="1:10" ht="28.9" customHeight="1">
      <c r="A229" s="263"/>
      <c r="B229" s="5">
        <v>12</v>
      </c>
      <c r="C229" s="5" t="s">
        <v>485</v>
      </c>
      <c r="D229" s="199" t="s">
        <v>458</v>
      </c>
      <c r="E229" s="253">
        <v>10</v>
      </c>
      <c r="F229" s="199" t="s">
        <v>14</v>
      </c>
      <c r="G229" s="197">
        <v>44914</v>
      </c>
      <c r="H229" s="194">
        <v>2013</v>
      </c>
      <c r="I229" s="201">
        <v>2013</v>
      </c>
      <c r="J229" s="14" t="s">
        <v>486</v>
      </c>
    </row>
    <row r="230" spans="1:10" ht="28.9" customHeight="1">
      <c r="A230" s="263"/>
      <c r="B230" s="5">
        <v>12</v>
      </c>
      <c r="C230" s="5" t="s">
        <v>487</v>
      </c>
      <c r="D230" s="15" t="s">
        <v>461</v>
      </c>
      <c r="E230" s="249">
        <v>52</v>
      </c>
      <c r="F230" s="41" t="s">
        <v>14</v>
      </c>
      <c r="G230" s="30">
        <v>44830</v>
      </c>
      <c r="H230" s="31" t="s">
        <v>25</v>
      </c>
      <c r="I230" s="20">
        <v>2021</v>
      </c>
      <c r="J230" s="14" t="s">
        <v>488</v>
      </c>
    </row>
    <row r="231" spans="1:10" ht="28.9" customHeight="1">
      <c r="A231" s="263"/>
      <c r="B231" s="5">
        <v>12</v>
      </c>
      <c r="C231" s="5" t="s">
        <v>489</v>
      </c>
      <c r="D231" s="15" t="s">
        <v>461</v>
      </c>
      <c r="E231" s="249">
        <v>52</v>
      </c>
      <c r="F231" s="41" t="s">
        <v>14</v>
      </c>
      <c r="G231" s="30">
        <v>44830</v>
      </c>
      <c r="H231" s="31" t="s">
        <v>25</v>
      </c>
      <c r="I231" s="20">
        <v>2021</v>
      </c>
      <c r="J231" s="14" t="s">
        <v>490</v>
      </c>
    </row>
    <row r="232" spans="1:10" ht="28.9" customHeight="1">
      <c r="A232" s="263"/>
      <c r="B232" s="50">
        <v>12</v>
      </c>
      <c r="C232" s="50" t="s">
        <v>308</v>
      </c>
      <c r="D232" s="15" t="s">
        <v>491</v>
      </c>
      <c r="E232" s="249">
        <v>8</v>
      </c>
      <c r="F232" s="15" t="s">
        <v>14</v>
      </c>
      <c r="G232" s="30">
        <v>44963</v>
      </c>
      <c r="H232" s="214" t="s">
        <v>33</v>
      </c>
      <c r="I232" s="20">
        <v>2020</v>
      </c>
      <c r="J232" s="14" t="s">
        <v>492</v>
      </c>
    </row>
    <row r="233" spans="1:10" ht="28.9" customHeight="1">
      <c r="A233" s="82"/>
      <c r="B233" s="73" t="s">
        <v>493</v>
      </c>
      <c r="C233" s="73">
        <v>14</v>
      </c>
      <c r="D233" s="74" t="s">
        <v>494</v>
      </c>
      <c r="E233" s="98">
        <f>SUM(E208:E232)</f>
        <v>549</v>
      </c>
      <c r="F233" s="74"/>
      <c r="G233" s="89"/>
      <c r="H233" s="78"/>
      <c r="I233" s="73"/>
      <c r="J233" s="79"/>
    </row>
    <row r="234" spans="1:10" ht="28.9" customHeight="1">
      <c r="A234" s="265" t="s">
        <v>495</v>
      </c>
      <c r="B234" s="5">
        <v>13</v>
      </c>
      <c r="C234" s="5" t="s">
        <v>496</v>
      </c>
      <c r="D234" s="6" t="s">
        <v>497</v>
      </c>
      <c r="E234" s="191">
        <v>14</v>
      </c>
      <c r="F234" s="33" t="s">
        <v>14</v>
      </c>
      <c r="G234" s="27">
        <v>44501</v>
      </c>
      <c r="H234" s="22">
        <v>2013</v>
      </c>
      <c r="I234" s="10">
        <v>2013</v>
      </c>
      <c r="J234" s="14" t="s">
        <v>498</v>
      </c>
    </row>
    <row r="235" spans="1:10" ht="28.9" customHeight="1">
      <c r="A235" s="266"/>
      <c r="B235" s="5">
        <v>13</v>
      </c>
      <c r="C235" s="5" t="s">
        <v>496</v>
      </c>
      <c r="D235" s="6" t="s">
        <v>499</v>
      </c>
      <c r="E235" s="191">
        <v>15</v>
      </c>
      <c r="F235" s="33" t="s">
        <v>14</v>
      </c>
      <c r="G235" s="27">
        <v>44361</v>
      </c>
      <c r="H235" s="9">
        <v>2013</v>
      </c>
      <c r="I235" s="10">
        <v>2013</v>
      </c>
      <c r="J235" s="14" t="s">
        <v>500</v>
      </c>
    </row>
    <row r="236" spans="1:10" ht="28.9" customHeight="1">
      <c r="A236" s="266"/>
      <c r="B236" s="5">
        <v>13</v>
      </c>
      <c r="C236" s="5" t="s">
        <v>496</v>
      </c>
      <c r="D236" s="15" t="s">
        <v>501</v>
      </c>
      <c r="E236" s="234">
        <v>42</v>
      </c>
      <c r="F236" s="15" t="s">
        <v>14</v>
      </c>
      <c r="G236" s="30">
        <v>44511</v>
      </c>
      <c r="H236" s="19">
        <v>2011</v>
      </c>
      <c r="I236" s="20">
        <v>2012</v>
      </c>
      <c r="J236" s="14" t="s">
        <v>502</v>
      </c>
    </row>
    <row r="237" spans="1:10" ht="28.9" customHeight="1">
      <c r="A237" s="266"/>
      <c r="B237" s="5">
        <v>13</v>
      </c>
      <c r="C237" s="5" t="s">
        <v>496</v>
      </c>
      <c r="D237" s="15" t="s">
        <v>503</v>
      </c>
      <c r="E237" s="234">
        <v>44</v>
      </c>
      <c r="F237" s="15" t="s">
        <v>14</v>
      </c>
      <c r="G237" s="30">
        <v>44663</v>
      </c>
      <c r="H237" s="19" t="s">
        <v>25</v>
      </c>
      <c r="I237" s="20">
        <v>2022</v>
      </c>
      <c r="J237" s="14" t="s">
        <v>504</v>
      </c>
    </row>
    <row r="238" spans="1:10" ht="28.9" customHeight="1">
      <c r="A238" s="266"/>
      <c r="B238" s="5">
        <v>13</v>
      </c>
      <c r="C238" s="5" t="s">
        <v>496</v>
      </c>
      <c r="D238" s="6" t="s">
        <v>505</v>
      </c>
      <c r="E238" s="191">
        <v>20</v>
      </c>
      <c r="F238" s="33" t="s">
        <v>14</v>
      </c>
      <c r="G238" s="27">
        <v>44453</v>
      </c>
      <c r="H238" s="34">
        <v>2013</v>
      </c>
      <c r="I238" s="10">
        <v>2013</v>
      </c>
      <c r="J238" s="14" t="s">
        <v>506</v>
      </c>
    </row>
    <row r="239" spans="1:10" ht="28.9" customHeight="1">
      <c r="A239" s="266"/>
      <c r="B239" s="5">
        <v>13</v>
      </c>
      <c r="C239" s="5" t="s">
        <v>496</v>
      </c>
      <c r="D239" s="6" t="s">
        <v>507</v>
      </c>
      <c r="E239" s="191">
        <v>8</v>
      </c>
      <c r="F239" s="6" t="s">
        <v>14</v>
      </c>
      <c r="G239" s="27">
        <v>44648</v>
      </c>
      <c r="H239" s="130" t="s">
        <v>25</v>
      </c>
      <c r="I239" s="37">
        <v>2021</v>
      </c>
      <c r="J239" s="37" t="s">
        <v>508</v>
      </c>
    </row>
    <row r="240" spans="1:10" ht="28.9" customHeight="1">
      <c r="A240" s="266"/>
      <c r="B240" s="5">
        <v>13</v>
      </c>
      <c r="C240" s="5" t="s">
        <v>496</v>
      </c>
      <c r="D240" s="6" t="s">
        <v>509</v>
      </c>
      <c r="E240" s="191">
        <v>5</v>
      </c>
      <c r="F240" s="33" t="s">
        <v>68</v>
      </c>
      <c r="G240" s="27">
        <v>44651</v>
      </c>
      <c r="H240" s="131" t="s">
        <v>25</v>
      </c>
      <c r="I240" s="14">
        <v>2021</v>
      </c>
      <c r="J240" s="14" t="s">
        <v>510</v>
      </c>
    </row>
    <row r="241" spans="1:10" ht="28.9" customHeight="1">
      <c r="A241" s="266"/>
      <c r="B241" s="5">
        <v>13</v>
      </c>
      <c r="C241" s="5" t="s">
        <v>496</v>
      </c>
      <c r="D241" s="199" t="s">
        <v>511</v>
      </c>
      <c r="E241" s="253">
        <v>18</v>
      </c>
      <c r="F241" s="192" t="s">
        <v>68</v>
      </c>
      <c r="G241" s="197">
        <v>44837</v>
      </c>
      <c r="H241" s="205" t="s">
        <v>25</v>
      </c>
      <c r="I241" s="201">
        <v>2022</v>
      </c>
      <c r="J241" s="37" t="s">
        <v>512</v>
      </c>
    </row>
    <row r="242" spans="1:10" ht="28.9" customHeight="1">
      <c r="A242" s="266"/>
      <c r="B242" s="5">
        <v>13</v>
      </c>
      <c r="C242" s="5" t="s">
        <v>496</v>
      </c>
      <c r="D242" s="24" t="s">
        <v>513</v>
      </c>
      <c r="E242" s="191">
        <v>26</v>
      </c>
      <c r="F242" s="33" t="s">
        <v>14</v>
      </c>
      <c r="G242" s="27">
        <v>44935</v>
      </c>
      <c r="H242" s="131">
        <v>2013</v>
      </c>
      <c r="I242" s="14">
        <v>2013</v>
      </c>
      <c r="J242" s="37" t="s">
        <v>514</v>
      </c>
    </row>
    <row r="243" spans="1:10" ht="28.9" customHeight="1">
      <c r="A243" s="266"/>
      <c r="B243" s="5">
        <v>13</v>
      </c>
      <c r="C243" s="5" t="s">
        <v>496</v>
      </c>
      <c r="D243" s="24" t="s">
        <v>515</v>
      </c>
      <c r="E243" s="191">
        <v>18</v>
      </c>
      <c r="F243" s="33" t="s">
        <v>14</v>
      </c>
      <c r="G243" s="27">
        <v>44949</v>
      </c>
      <c r="H243" s="131" t="s">
        <v>25</v>
      </c>
      <c r="I243" s="14">
        <v>2021</v>
      </c>
      <c r="J243" s="37" t="s">
        <v>516</v>
      </c>
    </row>
    <row r="244" spans="1:10" ht="28.9" customHeight="1">
      <c r="A244" s="266"/>
      <c r="B244" s="5">
        <v>13</v>
      </c>
      <c r="C244" s="5" t="s">
        <v>496</v>
      </c>
      <c r="D244" s="192" t="s">
        <v>507</v>
      </c>
      <c r="E244" s="253">
        <v>8</v>
      </c>
      <c r="F244" s="204" t="s">
        <v>14</v>
      </c>
      <c r="G244" s="197">
        <v>44648</v>
      </c>
      <c r="H244" s="194" t="s">
        <v>25</v>
      </c>
      <c r="I244" s="201">
        <v>2022</v>
      </c>
      <c r="J244" s="14" t="s">
        <v>517</v>
      </c>
    </row>
    <row r="245" spans="1:10" ht="28.9" customHeight="1">
      <c r="A245" s="266"/>
      <c r="B245" s="5">
        <v>13</v>
      </c>
      <c r="C245" s="5" t="s">
        <v>496</v>
      </c>
      <c r="D245" s="6" t="s">
        <v>518</v>
      </c>
      <c r="E245" s="191">
        <v>78</v>
      </c>
      <c r="F245" s="53" t="s">
        <v>14</v>
      </c>
      <c r="G245" s="27">
        <v>44466</v>
      </c>
      <c r="H245" s="34">
        <v>2013</v>
      </c>
      <c r="I245" s="10">
        <v>2013</v>
      </c>
      <c r="J245" s="14" t="s">
        <v>519</v>
      </c>
    </row>
    <row r="246" spans="1:10" ht="28.9" customHeight="1">
      <c r="A246" s="266"/>
      <c r="B246" s="5">
        <v>13</v>
      </c>
      <c r="C246" s="5" t="s">
        <v>496</v>
      </c>
      <c r="D246" s="6" t="s">
        <v>520</v>
      </c>
      <c r="E246" s="191">
        <v>3</v>
      </c>
      <c r="F246" s="53" t="s">
        <v>68</v>
      </c>
      <c r="G246" s="27">
        <v>44743</v>
      </c>
      <c r="H246" s="34" t="s">
        <v>25</v>
      </c>
      <c r="I246" s="10">
        <v>2021</v>
      </c>
      <c r="J246" s="14" t="s">
        <v>521</v>
      </c>
    </row>
    <row r="247" spans="1:10" ht="28.9" customHeight="1">
      <c r="A247" s="266"/>
      <c r="B247" s="5">
        <v>13</v>
      </c>
      <c r="C247" s="5" t="s">
        <v>496</v>
      </c>
      <c r="D247" s="6" t="s">
        <v>522</v>
      </c>
      <c r="E247" s="191">
        <v>21</v>
      </c>
      <c r="F247" s="53" t="s">
        <v>68</v>
      </c>
      <c r="G247" s="27">
        <v>44816</v>
      </c>
      <c r="H247" s="34" t="s">
        <v>25</v>
      </c>
      <c r="I247" s="10">
        <v>2021</v>
      </c>
      <c r="J247" s="14" t="s">
        <v>523</v>
      </c>
    </row>
    <row r="248" spans="1:10" ht="28.9" customHeight="1">
      <c r="A248" s="67"/>
      <c r="B248" s="73" t="s">
        <v>524</v>
      </c>
      <c r="C248" s="73">
        <v>10</v>
      </c>
      <c r="D248" s="74" t="s">
        <v>525</v>
      </c>
      <c r="E248" s="75">
        <f>SUM(E234:E247)</f>
        <v>320</v>
      </c>
      <c r="F248" s="93"/>
      <c r="G248" s="89"/>
      <c r="H248" s="78"/>
      <c r="I248" s="73"/>
      <c r="J248" s="79"/>
    </row>
    <row r="249" spans="1:10" ht="28.9" customHeight="1">
      <c r="A249" s="265" t="s">
        <v>526</v>
      </c>
      <c r="B249" s="5">
        <v>14</v>
      </c>
      <c r="C249" s="5" t="s">
        <v>527</v>
      </c>
      <c r="D249" s="6" t="s">
        <v>528</v>
      </c>
      <c r="E249" s="191">
        <v>26</v>
      </c>
      <c r="F249" s="6" t="s">
        <v>14</v>
      </c>
      <c r="G249" s="27">
        <v>44649</v>
      </c>
      <c r="H249" s="35">
        <v>2013</v>
      </c>
      <c r="I249" s="10">
        <v>2013</v>
      </c>
      <c r="J249" s="14" t="s">
        <v>529</v>
      </c>
    </row>
    <row r="250" spans="1:10" ht="28.9" customHeight="1">
      <c r="A250" s="266"/>
      <c r="B250" s="5">
        <v>14</v>
      </c>
      <c r="C250" s="47" t="s">
        <v>530</v>
      </c>
      <c r="D250" s="48" t="s">
        <v>531</v>
      </c>
      <c r="E250" s="191">
        <v>80</v>
      </c>
      <c r="F250" s="57" t="s">
        <v>14</v>
      </c>
      <c r="G250" s="27">
        <v>44810</v>
      </c>
      <c r="H250" s="9">
        <v>2013</v>
      </c>
      <c r="I250" s="23">
        <v>2013</v>
      </c>
      <c r="J250" s="14" t="s">
        <v>532</v>
      </c>
    </row>
    <row r="251" spans="1:10" ht="28.9" customHeight="1">
      <c r="A251" s="266"/>
      <c r="B251" s="5">
        <v>14</v>
      </c>
      <c r="C251" s="47" t="s">
        <v>533</v>
      </c>
      <c r="D251" s="48" t="s">
        <v>534</v>
      </c>
      <c r="E251" s="191">
        <v>70</v>
      </c>
      <c r="F251" s="57" t="s">
        <v>14</v>
      </c>
      <c r="G251" s="27">
        <v>44949</v>
      </c>
      <c r="H251" s="9">
        <v>2011</v>
      </c>
      <c r="I251" s="10">
        <v>2011</v>
      </c>
      <c r="J251" s="14" t="s">
        <v>535</v>
      </c>
    </row>
    <row r="252" spans="1:10" ht="28.9" customHeight="1">
      <c r="A252" s="266"/>
      <c r="B252" s="5">
        <v>14</v>
      </c>
      <c r="C252" s="47" t="s">
        <v>533</v>
      </c>
      <c r="D252" s="48" t="s">
        <v>536</v>
      </c>
      <c r="E252" s="191">
        <v>80</v>
      </c>
      <c r="F252" s="57" t="s">
        <v>68</v>
      </c>
      <c r="G252" s="27">
        <v>44936</v>
      </c>
      <c r="H252" s="9" t="s">
        <v>33</v>
      </c>
      <c r="I252" s="10">
        <v>2020</v>
      </c>
      <c r="J252" s="14" t="s">
        <v>537</v>
      </c>
    </row>
    <row r="253" spans="1:10" ht="28.9" customHeight="1">
      <c r="A253" s="266"/>
      <c r="B253" s="5">
        <v>14</v>
      </c>
      <c r="C253" s="5" t="s">
        <v>538</v>
      </c>
      <c r="D253" s="15" t="s">
        <v>539</v>
      </c>
      <c r="E253" s="249">
        <v>34</v>
      </c>
      <c r="F253" s="15" t="s">
        <v>14</v>
      </c>
      <c r="G253" s="30">
        <v>44683</v>
      </c>
      <c r="H253" s="19">
        <v>2013</v>
      </c>
      <c r="I253" s="20">
        <v>2013</v>
      </c>
      <c r="J253" s="14" t="s">
        <v>540</v>
      </c>
    </row>
    <row r="254" spans="1:10" ht="28.9" customHeight="1">
      <c r="A254" s="266"/>
      <c r="B254" s="5">
        <v>14</v>
      </c>
      <c r="C254" s="5" t="s">
        <v>541</v>
      </c>
      <c r="D254" s="48" t="s">
        <v>542</v>
      </c>
      <c r="E254" s="191">
        <v>80</v>
      </c>
      <c r="F254" s="6" t="s">
        <v>14</v>
      </c>
      <c r="G254" s="27">
        <v>44545</v>
      </c>
      <c r="H254" s="34">
        <v>2013</v>
      </c>
      <c r="I254" s="10">
        <v>2013</v>
      </c>
      <c r="J254" s="14" t="s">
        <v>543</v>
      </c>
    </row>
    <row r="255" spans="1:10" ht="28.9" customHeight="1">
      <c r="A255" s="266"/>
      <c r="B255" s="5">
        <v>14</v>
      </c>
      <c r="C255" s="5" t="s">
        <v>541</v>
      </c>
      <c r="D255" s="48" t="s">
        <v>544</v>
      </c>
      <c r="E255" s="191">
        <v>78</v>
      </c>
      <c r="F255" s="6" t="s">
        <v>14</v>
      </c>
      <c r="G255" s="27">
        <v>45016</v>
      </c>
      <c r="H255" s="34">
        <v>2013</v>
      </c>
      <c r="I255" s="23">
        <v>2014</v>
      </c>
      <c r="J255" s="37" t="s">
        <v>545</v>
      </c>
    </row>
    <row r="256" spans="1:10" ht="28.9" customHeight="1">
      <c r="A256" s="266"/>
      <c r="B256" s="5">
        <v>14</v>
      </c>
      <c r="C256" s="5" t="s">
        <v>546</v>
      </c>
      <c r="D256" s="48" t="s">
        <v>547</v>
      </c>
      <c r="E256" s="191">
        <v>65</v>
      </c>
      <c r="F256" s="6" t="s">
        <v>68</v>
      </c>
      <c r="G256" s="27">
        <v>45012</v>
      </c>
      <c r="H256" s="34" t="s">
        <v>25</v>
      </c>
      <c r="I256" s="23">
        <v>2021</v>
      </c>
      <c r="J256" s="37" t="s">
        <v>548</v>
      </c>
    </row>
    <row r="257" spans="1:10" ht="28.9" customHeight="1">
      <c r="A257" s="266"/>
      <c r="B257" s="5">
        <v>14</v>
      </c>
      <c r="C257" s="5" t="s">
        <v>549</v>
      </c>
      <c r="D257" s="24" t="s">
        <v>550</v>
      </c>
      <c r="E257" s="191">
        <v>26</v>
      </c>
      <c r="F257" s="6" t="s">
        <v>68</v>
      </c>
      <c r="G257" s="27">
        <v>44781</v>
      </c>
      <c r="H257" s="56" t="s">
        <v>33</v>
      </c>
      <c r="I257" s="10">
        <v>2021</v>
      </c>
      <c r="J257" s="14" t="s">
        <v>551</v>
      </c>
    </row>
    <row r="258" spans="1:10" ht="28.9" customHeight="1">
      <c r="A258" s="266"/>
      <c r="B258" s="5">
        <v>14</v>
      </c>
      <c r="C258" s="5" t="s">
        <v>552</v>
      </c>
      <c r="D258" s="24" t="s">
        <v>553</v>
      </c>
      <c r="E258" s="191">
        <v>60</v>
      </c>
      <c r="F258" s="6" t="s">
        <v>14</v>
      </c>
      <c r="G258" s="27">
        <v>44725</v>
      </c>
      <c r="H258" s="35">
        <v>2013</v>
      </c>
      <c r="I258" s="10">
        <v>2013</v>
      </c>
      <c r="J258" s="14" t="s">
        <v>554</v>
      </c>
    </row>
    <row r="259" spans="1:10" ht="28.9" customHeight="1">
      <c r="A259" s="266"/>
      <c r="B259" s="5">
        <v>14</v>
      </c>
      <c r="C259" s="5" t="s">
        <v>555</v>
      </c>
      <c r="D259" s="24" t="s">
        <v>556</v>
      </c>
      <c r="E259" s="191">
        <v>80</v>
      </c>
      <c r="F259" s="6" t="s">
        <v>68</v>
      </c>
      <c r="G259" s="27">
        <v>44939</v>
      </c>
      <c r="H259" s="35" t="s">
        <v>18</v>
      </c>
      <c r="I259" s="10">
        <v>2019</v>
      </c>
      <c r="J259" s="14" t="s">
        <v>557</v>
      </c>
    </row>
    <row r="260" spans="1:10" ht="28.9" customHeight="1">
      <c r="A260" s="266"/>
      <c r="B260" s="5">
        <v>14</v>
      </c>
      <c r="C260" s="5" t="s">
        <v>558</v>
      </c>
      <c r="D260" s="192" t="s">
        <v>559</v>
      </c>
      <c r="E260" s="253">
        <v>16</v>
      </c>
      <c r="F260" s="192" t="s">
        <v>14</v>
      </c>
      <c r="G260" s="197">
        <v>44368</v>
      </c>
      <c r="H260" s="200">
        <v>2013</v>
      </c>
      <c r="I260" s="195">
        <v>2013</v>
      </c>
      <c r="J260" s="14" t="s">
        <v>560</v>
      </c>
    </row>
    <row r="261" spans="1:10" ht="28.9" customHeight="1">
      <c r="A261" s="266"/>
      <c r="B261" s="5">
        <v>14</v>
      </c>
      <c r="C261" s="5" t="s">
        <v>558</v>
      </c>
      <c r="D261" s="6" t="s">
        <v>559</v>
      </c>
      <c r="E261" s="191">
        <v>15</v>
      </c>
      <c r="F261" s="6" t="s">
        <v>14</v>
      </c>
      <c r="G261" s="27">
        <v>44914</v>
      </c>
      <c r="H261" s="34">
        <v>2013</v>
      </c>
      <c r="I261" s="23">
        <v>2022</v>
      </c>
      <c r="J261" s="14" t="s">
        <v>560</v>
      </c>
    </row>
    <row r="262" spans="1:10" ht="28.9" customHeight="1">
      <c r="A262" s="266"/>
      <c r="B262" s="5">
        <v>14</v>
      </c>
      <c r="C262" s="47" t="s">
        <v>561</v>
      </c>
      <c r="D262" s="48" t="s">
        <v>562</v>
      </c>
      <c r="E262" s="191">
        <v>20</v>
      </c>
      <c r="F262" s="26" t="s">
        <v>68</v>
      </c>
      <c r="G262" s="27">
        <v>44683</v>
      </c>
      <c r="H262" s="34" t="s">
        <v>25</v>
      </c>
      <c r="I262" s="37">
        <v>2021</v>
      </c>
      <c r="J262" s="14" t="s">
        <v>563</v>
      </c>
    </row>
    <row r="263" spans="1:10" ht="28.9" customHeight="1">
      <c r="A263" s="266"/>
      <c r="B263" s="5">
        <v>14</v>
      </c>
      <c r="C263" s="47" t="s">
        <v>564</v>
      </c>
      <c r="D263" s="48" t="s">
        <v>565</v>
      </c>
      <c r="E263" s="191">
        <v>5</v>
      </c>
      <c r="F263" s="26" t="s">
        <v>14</v>
      </c>
      <c r="G263" s="27">
        <v>45005</v>
      </c>
      <c r="H263" s="34">
        <v>2013</v>
      </c>
      <c r="I263" s="37">
        <v>2014</v>
      </c>
      <c r="J263" s="37" t="s">
        <v>566</v>
      </c>
    </row>
    <row r="264" spans="1:10" ht="28.9" customHeight="1">
      <c r="A264" s="266"/>
      <c r="B264" s="5">
        <v>14</v>
      </c>
      <c r="C264" s="47" t="s">
        <v>567</v>
      </c>
      <c r="D264" s="43" t="s">
        <v>568</v>
      </c>
      <c r="E264" s="249">
        <v>15</v>
      </c>
      <c r="F264" s="17" t="s">
        <v>68</v>
      </c>
      <c r="G264" s="30">
        <v>44899</v>
      </c>
      <c r="H264" s="42" t="s">
        <v>25</v>
      </c>
      <c r="I264" s="32">
        <v>2021</v>
      </c>
      <c r="J264" s="14" t="s">
        <v>569</v>
      </c>
    </row>
    <row r="265" spans="1:10" ht="28.9" customHeight="1">
      <c r="A265" s="266"/>
      <c r="B265" s="5">
        <v>14</v>
      </c>
      <c r="C265" s="47" t="s">
        <v>570</v>
      </c>
      <c r="D265" s="43" t="s">
        <v>571</v>
      </c>
      <c r="E265" s="249">
        <v>25</v>
      </c>
      <c r="F265" s="17" t="s">
        <v>68</v>
      </c>
      <c r="G265" s="30">
        <v>44899</v>
      </c>
      <c r="H265" s="42" t="s">
        <v>25</v>
      </c>
      <c r="I265" s="32">
        <v>2021</v>
      </c>
      <c r="J265" s="14" t="s">
        <v>572</v>
      </c>
    </row>
    <row r="266" spans="1:10" ht="28.9" customHeight="1">
      <c r="A266" s="266"/>
      <c r="B266" s="5">
        <v>14</v>
      </c>
      <c r="C266" s="47" t="s">
        <v>538</v>
      </c>
      <c r="D266" s="48" t="s">
        <v>573</v>
      </c>
      <c r="E266" s="191">
        <v>60</v>
      </c>
      <c r="F266" s="26" t="s">
        <v>14</v>
      </c>
      <c r="G266" s="27">
        <v>44552</v>
      </c>
      <c r="H266" s="34">
        <v>2013</v>
      </c>
      <c r="I266" s="10">
        <v>2013</v>
      </c>
      <c r="J266" s="14" t="s">
        <v>574</v>
      </c>
    </row>
    <row r="267" spans="1:10" ht="28.9" customHeight="1">
      <c r="A267" s="266"/>
      <c r="B267" s="5">
        <v>14</v>
      </c>
      <c r="C267" s="47" t="s">
        <v>538</v>
      </c>
      <c r="D267" s="24" t="s">
        <v>575</v>
      </c>
      <c r="E267" s="191">
        <v>10</v>
      </c>
      <c r="F267" s="26" t="s">
        <v>68</v>
      </c>
      <c r="G267" s="27">
        <v>44718</v>
      </c>
      <c r="H267" s="34" t="s">
        <v>25</v>
      </c>
      <c r="I267" s="14">
        <v>2021</v>
      </c>
      <c r="J267" s="14" t="s">
        <v>576</v>
      </c>
    </row>
    <row r="268" spans="1:10" ht="28.9" customHeight="1">
      <c r="A268" s="266"/>
      <c r="B268" s="5">
        <v>14</v>
      </c>
      <c r="C268" s="47" t="s">
        <v>538</v>
      </c>
      <c r="D268" s="199" t="s">
        <v>575</v>
      </c>
      <c r="E268" s="253">
        <v>2</v>
      </c>
      <c r="F268" s="193" t="s">
        <v>68</v>
      </c>
      <c r="G268" s="197">
        <v>44718</v>
      </c>
      <c r="H268" s="200" t="s">
        <v>25</v>
      </c>
      <c r="I268" s="201">
        <v>2021</v>
      </c>
      <c r="J268" s="14" t="s">
        <v>576</v>
      </c>
    </row>
    <row r="269" spans="1:10" ht="28.9" customHeight="1">
      <c r="A269" s="266"/>
      <c r="B269" s="5">
        <v>14</v>
      </c>
      <c r="C269" s="47" t="s">
        <v>538</v>
      </c>
      <c r="D269" s="48" t="s">
        <v>577</v>
      </c>
      <c r="E269" s="191">
        <v>31</v>
      </c>
      <c r="F269" s="26" t="s">
        <v>68</v>
      </c>
      <c r="G269" s="27">
        <v>44651</v>
      </c>
      <c r="H269" s="35" t="s">
        <v>25</v>
      </c>
      <c r="I269" s="14">
        <v>2021</v>
      </c>
      <c r="J269" s="14" t="s">
        <v>578</v>
      </c>
    </row>
    <row r="270" spans="1:10" ht="28.9" customHeight="1">
      <c r="A270" s="266"/>
      <c r="B270" s="5">
        <v>14</v>
      </c>
      <c r="C270" s="47" t="s">
        <v>538</v>
      </c>
      <c r="D270" s="48" t="s">
        <v>579</v>
      </c>
      <c r="E270" s="191">
        <v>20</v>
      </c>
      <c r="F270" s="26" t="s">
        <v>68</v>
      </c>
      <c r="G270" s="27">
        <v>44613</v>
      </c>
      <c r="H270" s="44" t="s">
        <v>25</v>
      </c>
      <c r="I270" s="14">
        <v>2021</v>
      </c>
      <c r="J270" s="14" t="s">
        <v>580</v>
      </c>
    </row>
    <row r="271" spans="1:10" ht="28.9" customHeight="1">
      <c r="A271" s="266"/>
      <c r="B271" s="5">
        <v>14</v>
      </c>
      <c r="C271" s="47" t="s">
        <v>538</v>
      </c>
      <c r="D271" s="48" t="s">
        <v>581</v>
      </c>
      <c r="E271" s="191">
        <v>5</v>
      </c>
      <c r="F271" s="57" t="s">
        <v>68</v>
      </c>
      <c r="G271" s="27">
        <v>44810</v>
      </c>
      <c r="H271" s="59" t="s">
        <v>25</v>
      </c>
      <c r="I271" s="23">
        <v>2021</v>
      </c>
      <c r="J271" s="14" t="s">
        <v>582</v>
      </c>
    </row>
    <row r="272" spans="1:10" ht="28.9" customHeight="1">
      <c r="A272" s="266"/>
      <c r="B272" s="5">
        <v>14</v>
      </c>
      <c r="C272" s="47" t="s">
        <v>538</v>
      </c>
      <c r="D272" s="48" t="s">
        <v>583</v>
      </c>
      <c r="E272" s="256">
        <v>20</v>
      </c>
      <c r="F272" s="57" t="s">
        <v>68</v>
      </c>
      <c r="G272" s="27">
        <v>44970</v>
      </c>
      <c r="H272" s="59" t="s">
        <v>25</v>
      </c>
      <c r="I272" s="10">
        <v>2021</v>
      </c>
      <c r="J272" s="14" t="s">
        <v>584</v>
      </c>
    </row>
    <row r="273" spans="1:10" ht="28.9" customHeight="1">
      <c r="A273" s="266"/>
      <c r="B273" s="5">
        <v>14</v>
      </c>
      <c r="C273" s="47" t="s">
        <v>585</v>
      </c>
      <c r="D273" s="48" t="s">
        <v>586</v>
      </c>
      <c r="E273" s="191">
        <v>20</v>
      </c>
      <c r="F273" s="26" t="s">
        <v>68</v>
      </c>
      <c r="G273" s="27">
        <v>44651</v>
      </c>
      <c r="H273" s="63" t="s">
        <v>25</v>
      </c>
      <c r="I273" s="14">
        <v>2021</v>
      </c>
      <c r="J273" s="14" t="s">
        <v>587</v>
      </c>
    </row>
    <row r="274" spans="1:10" ht="28.9" customHeight="1">
      <c r="A274" s="266"/>
      <c r="B274" s="5">
        <v>14</v>
      </c>
      <c r="C274" s="47" t="s">
        <v>585</v>
      </c>
      <c r="D274" s="48" t="s">
        <v>588</v>
      </c>
      <c r="E274" s="191">
        <v>35</v>
      </c>
      <c r="F274" s="57" t="s">
        <v>14</v>
      </c>
      <c r="G274" s="27">
        <v>44313</v>
      </c>
      <c r="H274" s="9">
        <v>2013</v>
      </c>
      <c r="I274" s="10">
        <v>2013</v>
      </c>
      <c r="J274" s="14" t="s">
        <v>589</v>
      </c>
    </row>
    <row r="275" spans="1:10" ht="28.9" customHeight="1">
      <c r="A275" s="266"/>
      <c r="B275" s="5">
        <v>14</v>
      </c>
      <c r="C275" s="5" t="s">
        <v>585</v>
      </c>
      <c r="D275" s="48" t="s">
        <v>588</v>
      </c>
      <c r="E275" s="191">
        <v>60</v>
      </c>
      <c r="F275" s="6" t="s">
        <v>14</v>
      </c>
      <c r="G275" s="27">
        <v>44774</v>
      </c>
      <c r="H275" s="56">
        <v>2013</v>
      </c>
      <c r="I275" s="10">
        <v>2013</v>
      </c>
      <c r="J275" s="14" t="s">
        <v>590</v>
      </c>
    </row>
    <row r="276" spans="1:10" ht="28.9" customHeight="1">
      <c r="A276" s="266"/>
      <c r="B276" s="5">
        <v>14</v>
      </c>
      <c r="C276" s="47" t="s">
        <v>585</v>
      </c>
      <c r="D276" s="48" t="s">
        <v>591</v>
      </c>
      <c r="E276" s="191">
        <v>5</v>
      </c>
      <c r="F276" s="57" t="s">
        <v>68</v>
      </c>
      <c r="G276" s="27">
        <v>44760</v>
      </c>
      <c r="H276" s="9" t="s">
        <v>25</v>
      </c>
      <c r="I276" s="10">
        <v>2021</v>
      </c>
      <c r="J276" s="14" t="s">
        <v>592</v>
      </c>
    </row>
    <row r="277" spans="1:10" ht="28.9" customHeight="1">
      <c r="A277" s="266"/>
      <c r="B277" s="5">
        <v>14</v>
      </c>
      <c r="C277" s="47" t="s">
        <v>585</v>
      </c>
      <c r="D277" s="48" t="s">
        <v>593</v>
      </c>
      <c r="E277" s="191">
        <v>3</v>
      </c>
      <c r="F277" s="57" t="s">
        <v>68</v>
      </c>
      <c r="G277" s="27">
        <v>44949</v>
      </c>
      <c r="H277" s="9" t="s">
        <v>25</v>
      </c>
      <c r="I277" s="10">
        <v>2022</v>
      </c>
      <c r="J277" s="14" t="s">
        <v>594</v>
      </c>
    </row>
    <row r="278" spans="1:10" ht="28.9" customHeight="1">
      <c r="A278" s="266"/>
      <c r="B278" s="5">
        <v>14</v>
      </c>
      <c r="C278" s="47" t="s">
        <v>595</v>
      </c>
      <c r="D278" s="43" t="s">
        <v>596</v>
      </c>
      <c r="E278" s="249">
        <v>16</v>
      </c>
      <c r="F278" s="213" t="s">
        <v>14</v>
      </c>
      <c r="G278" s="30">
        <v>44972</v>
      </c>
      <c r="H278" s="46" t="s">
        <v>25</v>
      </c>
      <c r="I278" s="20">
        <v>2021</v>
      </c>
      <c r="J278" s="14" t="s">
        <v>597</v>
      </c>
    </row>
    <row r="279" spans="1:10" ht="28.9" customHeight="1">
      <c r="A279" s="67"/>
      <c r="B279" s="73" t="s">
        <v>598</v>
      </c>
      <c r="C279" s="91">
        <v>25</v>
      </c>
      <c r="D279" s="92" t="s">
        <v>599</v>
      </c>
      <c r="E279" s="75">
        <f>SUM(E249:E278)</f>
        <v>1062</v>
      </c>
      <c r="F279" s="76"/>
      <c r="G279" s="89"/>
      <c r="H279" s="78"/>
      <c r="I279" s="73"/>
      <c r="J279" s="79"/>
    </row>
    <row r="280" spans="1:10" ht="28.9" customHeight="1">
      <c r="A280" s="265" t="s">
        <v>600</v>
      </c>
      <c r="B280" s="5">
        <v>15</v>
      </c>
      <c r="C280" s="5" t="s">
        <v>601</v>
      </c>
      <c r="D280" s="24" t="s">
        <v>602</v>
      </c>
      <c r="E280" s="191">
        <v>20</v>
      </c>
      <c r="F280" s="26" t="s">
        <v>68</v>
      </c>
      <c r="G280" s="27">
        <v>44683</v>
      </c>
      <c r="H280" s="9" t="s">
        <v>25</v>
      </c>
      <c r="I280" s="14">
        <v>2021</v>
      </c>
      <c r="J280" s="14" t="s">
        <v>603</v>
      </c>
    </row>
    <row r="281" spans="1:10" ht="28.9" customHeight="1">
      <c r="A281" s="266"/>
      <c r="B281" s="5">
        <v>15</v>
      </c>
      <c r="C281" s="5" t="s">
        <v>604</v>
      </c>
      <c r="D281" s="24" t="s">
        <v>605</v>
      </c>
      <c r="E281" s="191">
        <v>20</v>
      </c>
      <c r="F281" s="26" t="s">
        <v>68</v>
      </c>
      <c r="G281" s="27">
        <v>44714</v>
      </c>
      <c r="H281" s="35" t="s">
        <v>25</v>
      </c>
      <c r="I281" s="14">
        <v>2022</v>
      </c>
      <c r="J281" s="14" t="s">
        <v>606</v>
      </c>
    </row>
    <row r="282" spans="1:10" ht="28.9" customHeight="1">
      <c r="A282" s="266"/>
      <c r="B282" s="5">
        <v>15</v>
      </c>
      <c r="C282" s="5" t="s">
        <v>607</v>
      </c>
      <c r="D282" s="15" t="s">
        <v>608</v>
      </c>
      <c r="E282" s="249">
        <v>16</v>
      </c>
      <c r="F282" s="17" t="s">
        <v>14</v>
      </c>
      <c r="G282" s="30">
        <v>44713</v>
      </c>
      <c r="H282" s="46">
        <v>2013</v>
      </c>
      <c r="I282" s="32">
        <v>2013</v>
      </c>
      <c r="J282" s="14" t="s">
        <v>609</v>
      </c>
    </row>
    <row r="283" spans="1:10" ht="28.9" customHeight="1">
      <c r="A283" s="266"/>
      <c r="B283" s="5">
        <v>15</v>
      </c>
      <c r="C283" s="5" t="s">
        <v>607</v>
      </c>
      <c r="D283" s="33" t="s">
        <v>610</v>
      </c>
      <c r="E283" s="252">
        <v>2</v>
      </c>
      <c r="F283" s="7" t="s">
        <v>14</v>
      </c>
      <c r="G283" s="179">
        <v>44834</v>
      </c>
      <c r="H283" s="121" t="s">
        <v>25</v>
      </c>
      <c r="I283" s="14">
        <v>2021</v>
      </c>
      <c r="J283" s="14" t="s">
        <v>609</v>
      </c>
    </row>
    <row r="284" spans="1:10" ht="28.9" customHeight="1">
      <c r="A284" s="266"/>
      <c r="B284" s="5">
        <v>15</v>
      </c>
      <c r="C284" s="5" t="s">
        <v>607</v>
      </c>
      <c r="D284" s="24" t="s">
        <v>611</v>
      </c>
      <c r="E284" s="191">
        <v>12</v>
      </c>
      <c r="F284" s="26" t="s">
        <v>68</v>
      </c>
      <c r="G284" s="27">
        <v>44774</v>
      </c>
      <c r="H284" s="59" t="s">
        <v>25</v>
      </c>
      <c r="I284" s="10">
        <v>2021</v>
      </c>
      <c r="J284" s="14" t="s">
        <v>609</v>
      </c>
    </row>
    <row r="285" spans="1:10" ht="28.9" customHeight="1">
      <c r="A285" s="266"/>
      <c r="B285" s="5">
        <v>15</v>
      </c>
      <c r="C285" s="5" t="s">
        <v>607</v>
      </c>
      <c r="D285" s="24" t="s">
        <v>612</v>
      </c>
      <c r="E285" s="191">
        <v>15</v>
      </c>
      <c r="F285" s="26" t="s">
        <v>68</v>
      </c>
      <c r="G285" s="27">
        <v>44998</v>
      </c>
      <c r="H285" s="59" t="s">
        <v>25</v>
      </c>
      <c r="I285" s="23">
        <v>2021</v>
      </c>
      <c r="J285" s="37" t="s">
        <v>609</v>
      </c>
    </row>
    <row r="286" spans="1:10" ht="28.9" customHeight="1">
      <c r="A286" s="266"/>
      <c r="B286" s="50">
        <v>15</v>
      </c>
      <c r="C286" s="5" t="s">
        <v>613</v>
      </c>
      <c r="D286" s="24" t="s">
        <v>614</v>
      </c>
      <c r="E286" s="191">
        <v>10</v>
      </c>
      <c r="F286" s="26" t="s">
        <v>68</v>
      </c>
      <c r="G286" s="27">
        <v>44739</v>
      </c>
      <c r="H286" s="34" t="s">
        <v>25</v>
      </c>
      <c r="I286" s="10">
        <v>2021</v>
      </c>
      <c r="J286" s="14" t="s">
        <v>615</v>
      </c>
    </row>
    <row r="287" spans="1:10" ht="28.9" customHeight="1">
      <c r="A287" s="266"/>
      <c r="B287" s="5">
        <v>15</v>
      </c>
      <c r="C287" s="5" t="s">
        <v>601</v>
      </c>
      <c r="D287" s="6" t="s">
        <v>616</v>
      </c>
      <c r="E287" s="191">
        <v>8</v>
      </c>
      <c r="F287" s="26" t="s">
        <v>68</v>
      </c>
      <c r="G287" s="27">
        <v>44650</v>
      </c>
      <c r="H287" s="35" t="s">
        <v>25</v>
      </c>
      <c r="I287" s="14">
        <v>2021</v>
      </c>
      <c r="J287" s="14" t="s">
        <v>617</v>
      </c>
    </row>
    <row r="288" spans="1:10" ht="28.9" customHeight="1">
      <c r="A288" s="266"/>
      <c r="B288" s="5">
        <v>15</v>
      </c>
      <c r="C288" s="5" t="s">
        <v>604</v>
      </c>
      <c r="D288" s="6" t="s">
        <v>618</v>
      </c>
      <c r="E288" s="191">
        <v>3</v>
      </c>
      <c r="F288" s="26" t="s">
        <v>68</v>
      </c>
      <c r="G288" s="27">
        <v>44672</v>
      </c>
      <c r="H288" s="35" t="s">
        <v>25</v>
      </c>
      <c r="I288" s="14">
        <v>2021</v>
      </c>
      <c r="J288" s="14" t="s">
        <v>619</v>
      </c>
    </row>
    <row r="289" spans="1:10" ht="28.9" customHeight="1">
      <c r="A289" s="266"/>
      <c r="B289" s="5">
        <v>15</v>
      </c>
      <c r="C289" s="5" t="s">
        <v>620</v>
      </c>
      <c r="D289" s="24" t="s">
        <v>621</v>
      </c>
      <c r="E289" s="254">
        <v>12</v>
      </c>
      <c r="F289" s="6" t="s">
        <v>14</v>
      </c>
      <c r="G289" s="27">
        <v>44713</v>
      </c>
      <c r="H289" s="56" t="s">
        <v>310</v>
      </c>
      <c r="I289" s="37">
        <v>2018</v>
      </c>
      <c r="J289" s="14" t="s">
        <v>622</v>
      </c>
    </row>
    <row r="290" spans="1:10" ht="28.9" customHeight="1">
      <c r="A290" s="266"/>
      <c r="B290" s="5">
        <v>15</v>
      </c>
      <c r="C290" s="5" t="s">
        <v>623</v>
      </c>
      <c r="D290" s="58" t="s">
        <v>624</v>
      </c>
      <c r="E290" s="234">
        <v>29</v>
      </c>
      <c r="F290" s="15" t="s">
        <v>14</v>
      </c>
      <c r="G290" s="30">
        <v>44587</v>
      </c>
      <c r="H290" s="19" t="s">
        <v>310</v>
      </c>
      <c r="I290" s="32">
        <v>2018</v>
      </c>
      <c r="J290" s="14" t="s">
        <v>625</v>
      </c>
    </row>
    <row r="291" spans="1:10" ht="28.9" customHeight="1">
      <c r="A291" s="266"/>
      <c r="B291" s="5">
        <v>15</v>
      </c>
      <c r="C291" s="5" t="s">
        <v>626</v>
      </c>
      <c r="D291" s="58" t="s">
        <v>627</v>
      </c>
      <c r="E291" s="234">
        <v>24</v>
      </c>
      <c r="F291" s="15" t="s">
        <v>14</v>
      </c>
      <c r="G291" s="30">
        <v>44711</v>
      </c>
      <c r="H291" s="19" t="s">
        <v>33</v>
      </c>
      <c r="I291" s="32">
        <v>2021</v>
      </c>
      <c r="J291" s="14" t="s">
        <v>628</v>
      </c>
    </row>
    <row r="292" spans="1:10" ht="28.9" customHeight="1">
      <c r="A292" s="266"/>
      <c r="B292" s="5">
        <v>15</v>
      </c>
      <c r="C292" s="5" t="s">
        <v>601</v>
      </c>
      <c r="D292" s="24" t="s">
        <v>629</v>
      </c>
      <c r="E292" s="191">
        <v>5</v>
      </c>
      <c r="F292" s="26" t="s">
        <v>14</v>
      </c>
      <c r="G292" s="27">
        <v>44802</v>
      </c>
      <c r="H292" s="59" t="s">
        <v>25</v>
      </c>
      <c r="I292" s="10">
        <v>2021</v>
      </c>
      <c r="J292" s="14" t="s">
        <v>630</v>
      </c>
    </row>
    <row r="293" spans="1:10" ht="28.9" customHeight="1">
      <c r="A293" s="266"/>
      <c r="B293" s="5">
        <v>15</v>
      </c>
      <c r="C293" s="50" t="s">
        <v>601</v>
      </c>
      <c r="D293" s="24" t="s">
        <v>631</v>
      </c>
      <c r="E293" s="191">
        <v>20</v>
      </c>
      <c r="F293" s="26" t="s">
        <v>68</v>
      </c>
      <c r="G293" s="27">
        <v>44774</v>
      </c>
      <c r="H293" s="59" t="s">
        <v>25</v>
      </c>
      <c r="I293" s="10">
        <v>2021</v>
      </c>
      <c r="J293" s="14" t="s">
        <v>632</v>
      </c>
    </row>
    <row r="294" spans="1:10" ht="28.9" customHeight="1">
      <c r="A294" s="266"/>
      <c r="B294" s="5">
        <v>15</v>
      </c>
      <c r="C294" s="50" t="s">
        <v>633</v>
      </c>
      <c r="D294" s="24" t="s">
        <v>634</v>
      </c>
      <c r="E294" s="191">
        <v>5</v>
      </c>
      <c r="F294" s="26" t="s">
        <v>68</v>
      </c>
      <c r="G294" s="27">
        <v>44788</v>
      </c>
      <c r="H294" s="60" t="s">
        <v>25</v>
      </c>
      <c r="I294" s="10">
        <v>2021</v>
      </c>
      <c r="J294" s="14" t="s">
        <v>635</v>
      </c>
    </row>
    <row r="295" spans="1:10" ht="28.9" customHeight="1">
      <c r="A295" s="266"/>
      <c r="B295" s="50">
        <v>15</v>
      </c>
      <c r="C295" s="50" t="s">
        <v>633</v>
      </c>
      <c r="D295" s="24" t="s">
        <v>636</v>
      </c>
      <c r="E295" s="191">
        <v>20</v>
      </c>
      <c r="F295" s="26" t="s">
        <v>68</v>
      </c>
      <c r="G295" s="27">
        <v>44712</v>
      </c>
      <c r="H295" s="34" t="s">
        <v>25</v>
      </c>
      <c r="I295" s="14">
        <v>2021</v>
      </c>
      <c r="J295" s="14" t="s">
        <v>637</v>
      </c>
    </row>
    <row r="296" spans="1:10" ht="28.9" customHeight="1">
      <c r="A296" s="266"/>
      <c r="B296" s="5">
        <v>15</v>
      </c>
      <c r="C296" s="50" t="s">
        <v>633</v>
      </c>
      <c r="D296" s="24" t="s">
        <v>638</v>
      </c>
      <c r="E296" s="191">
        <v>10</v>
      </c>
      <c r="F296" s="26" t="s">
        <v>68</v>
      </c>
      <c r="G296" s="27">
        <v>44984</v>
      </c>
      <c r="H296" s="34" t="s">
        <v>25</v>
      </c>
      <c r="I296" s="14">
        <v>2022</v>
      </c>
      <c r="J296" s="14" t="s">
        <v>639</v>
      </c>
    </row>
    <row r="297" spans="1:10" ht="28.9" customHeight="1">
      <c r="A297" s="266"/>
      <c r="B297" s="50">
        <v>15</v>
      </c>
      <c r="C297" s="50" t="s">
        <v>604</v>
      </c>
      <c r="D297" s="24" t="s">
        <v>640</v>
      </c>
      <c r="E297" s="191">
        <v>20</v>
      </c>
      <c r="F297" s="26" t="s">
        <v>68</v>
      </c>
      <c r="G297" s="27">
        <v>44844</v>
      </c>
      <c r="H297" s="34" t="s">
        <v>25</v>
      </c>
      <c r="I297" s="14">
        <v>2021</v>
      </c>
      <c r="J297" s="14" t="s">
        <v>641</v>
      </c>
    </row>
    <row r="298" spans="1:10" ht="28.9" customHeight="1">
      <c r="A298" s="266"/>
      <c r="B298" s="50">
        <v>15</v>
      </c>
      <c r="C298" s="50" t="s">
        <v>642</v>
      </c>
      <c r="D298" s="24" t="s">
        <v>643</v>
      </c>
      <c r="E298" s="191">
        <v>5</v>
      </c>
      <c r="F298" s="26" t="s">
        <v>68</v>
      </c>
      <c r="G298" s="27">
        <v>44763</v>
      </c>
      <c r="H298" s="34" t="s">
        <v>25</v>
      </c>
      <c r="I298" s="14">
        <v>2021</v>
      </c>
      <c r="J298" s="14" t="s">
        <v>644</v>
      </c>
    </row>
    <row r="299" spans="1:10" ht="28.9" customHeight="1">
      <c r="A299" s="266"/>
      <c r="B299" s="50">
        <v>15</v>
      </c>
      <c r="C299" s="50" t="s">
        <v>642</v>
      </c>
      <c r="D299" s="24" t="s">
        <v>645</v>
      </c>
      <c r="E299" s="191">
        <v>5</v>
      </c>
      <c r="F299" s="26" t="s">
        <v>14</v>
      </c>
      <c r="G299" s="27">
        <v>44977</v>
      </c>
      <c r="H299" s="34" t="s">
        <v>25</v>
      </c>
      <c r="I299" s="14">
        <v>2022</v>
      </c>
      <c r="J299" s="14" t="s">
        <v>646</v>
      </c>
    </row>
    <row r="300" spans="1:10" ht="28.9" customHeight="1">
      <c r="A300" s="266"/>
      <c r="B300" s="50">
        <v>15</v>
      </c>
      <c r="C300" s="50" t="s">
        <v>642</v>
      </c>
      <c r="D300" s="24" t="s">
        <v>647</v>
      </c>
      <c r="E300" s="191">
        <v>20</v>
      </c>
      <c r="F300" s="26" t="s">
        <v>68</v>
      </c>
      <c r="G300" s="27">
        <v>44986</v>
      </c>
      <c r="H300" s="34" t="s">
        <v>25</v>
      </c>
      <c r="I300" s="37">
        <v>2022</v>
      </c>
      <c r="J300" s="37" t="s">
        <v>648</v>
      </c>
    </row>
    <row r="301" spans="1:10" ht="28.9" customHeight="1">
      <c r="A301" s="266"/>
      <c r="B301" s="50">
        <v>15</v>
      </c>
      <c r="C301" s="50" t="s">
        <v>642</v>
      </c>
      <c r="D301" s="24" t="s">
        <v>649</v>
      </c>
      <c r="E301" s="191">
        <v>9</v>
      </c>
      <c r="F301" s="26" t="s">
        <v>68</v>
      </c>
      <c r="G301" s="27">
        <v>45016</v>
      </c>
      <c r="H301" s="34" t="s">
        <v>25</v>
      </c>
      <c r="I301" s="37">
        <v>2022</v>
      </c>
      <c r="J301" s="37" t="s">
        <v>650</v>
      </c>
    </row>
    <row r="302" spans="1:10" ht="28.9" customHeight="1">
      <c r="A302" s="266"/>
      <c r="B302" s="50">
        <v>15</v>
      </c>
      <c r="C302" s="50" t="s">
        <v>651</v>
      </c>
      <c r="D302" s="199" t="s">
        <v>652</v>
      </c>
      <c r="E302" s="253">
        <v>50</v>
      </c>
      <c r="F302" s="193" t="s">
        <v>14</v>
      </c>
      <c r="G302" s="197">
        <v>44834</v>
      </c>
      <c r="H302" s="200">
        <v>2013</v>
      </c>
      <c r="I302" s="201">
        <v>2013</v>
      </c>
      <c r="J302" s="14" t="s">
        <v>609</v>
      </c>
    </row>
    <row r="303" spans="1:10" ht="28.9" customHeight="1">
      <c r="A303" s="266"/>
      <c r="B303" s="5">
        <v>15</v>
      </c>
      <c r="C303" s="5" t="s">
        <v>653</v>
      </c>
      <c r="D303" s="6" t="s">
        <v>654</v>
      </c>
      <c r="E303" s="191">
        <v>53</v>
      </c>
      <c r="F303" s="24" t="s">
        <v>68</v>
      </c>
      <c r="G303" s="27">
        <v>44827</v>
      </c>
      <c r="H303" s="34" t="s">
        <v>25</v>
      </c>
      <c r="I303" s="23">
        <v>2021</v>
      </c>
      <c r="J303" s="14" t="s">
        <v>655</v>
      </c>
    </row>
    <row r="304" spans="1:10" ht="28.9" customHeight="1">
      <c r="A304" s="266"/>
      <c r="B304" s="5">
        <v>15</v>
      </c>
      <c r="C304" s="5" t="s">
        <v>653</v>
      </c>
      <c r="D304" s="6" t="s">
        <v>656</v>
      </c>
      <c r="E304" s="191">
        <v>80</v>
      </c>
      <c r="F304" s="24" t="s">
        <v>68</v>
      </c>
      <c r="G304" s="27">
        <v>44942</v>
      </c>
      <c r="H304" s="34" t="s">
        <v>25</v>
      </c>
      <c r="I304" s="10">
        <v>2022</v>
      </c>
      <c r="J304" s="14" t="s">
        <v>657</v>
      </c>
    </row>
    <row r="305" spans="1:10" ht="28.9" customHeight="1">
      <c r="A305" s="229"/>
      <c r="B305" s="5">
        <v>15</v>
      </c>
      <c r="C305" s="5" t="s">
        <v>653</v>
      </c>
      <c r="D305" s="6" t="s">
        <v>658</v>
      </c>
      <c r="E305" s="191">
        <v>10</v>
      </c>
      <c r="F305" s="24" t="s">
        <v>14</v>
      </c>
      <c r="G305" s="27">
        <v>45012</v>
      </c>
      <c r="H305" s="34" t="s">
        <v>18</v>
      </c>
      <c r="I305" s="23">
        <v>2019</v>
      </c>
      <c r="J305" s="243" t="s">
        <v>659</v>
      </c>
    </row>
    <row r="306" spans="1:10" ht="28.9" customHeight="1">
      <c r="A306" s="90"/>
      <c r="B306" s="73" t="s">
        <v>660</v>
      </c>
      <c r="C306" s="73">
        <v>22</v>
      </c>
      <c r="D306" s="74" t="s">
        <v>661</v>
      </c>
      <c r="E306" s="75">
        <f>SUM(E280:E305)</f>
        <v>483</v>
      </c>
      <c r="F306" s="74"/>
      <c r="G306" s="89"/>
      <c r="H306" s="78"/>
      <c r="I306" s="73"/>
      <c r="J306" s="79"/>
    </row>
    <row r="307" spans="1:10" ht="28.9" customHeight="1">
      <c r="A307" s="260" t="s">
        <v>662</v>
      </c>
      <c r="B307" s="5">
        <v>16</v>
      </c>
      <c r="C307" s="5" t="s">
        <v>663</v>
      </c>
      <c r="D307" s="6" t="s">
        <v>664</v>
      </c>
      <c r="E307" s="191">
        <v>4</v>
      </c>
      <c r="F307" s="26" t="s">
        <v>14</v>
      </c>
      <c r="G307" s="27">
        <v>44670</v>
      </c>
      <c r="H307" s="34" t="s">
        <v>25</v>
      </c>
      <c r="I307" s="14">
        <v>2022</v>
      </c>
      <c r="J307" s="14" t="s">
        <v>665</v>
      </c>
    </row>
    <row r="308" spans="1:10" ht="28.9" customHeight="1">
      <c r="A308" s="261"/>
      <c r="B308" s="5">
        <v>16</v>
      </c>
      <c r="C308" s="5" t="s">
        <v>666</v>
      </c>
      <c r="D308" s="24" t="s">
        <v>667</v>
      </c>
      <c r="E308" s="191">
        <v>8</v>
      </c>
      <c r="F308" s="26" t="s">
        <v>14</v>
      </c>
      <c r="G308" s="27">
        <v>44725</v>
      </c>
      <c r="H308" s="34" t="s">
        <v>25</v>
      </c>
      <c r="I308" s="14">
        <v>2021</v>
      </c>
      <c r="J308" s="14" t="s">
        <v>668</v>
      </c>
    </row>
    <row r="309" spans="1:10" ht="28.9" customHeight="1">
      <c r="A309" s="261"/>
      <c r="B309" s="5">
        <v>16</v>
      </c>
      <c r="C309" s="5" t="s">
        <v>669</v>
      </c>
      <c r="D309" s="24" t="s">
        <v>670</v>
      </c>
      <c r="E309" s="191">
        <v>8</v>
      </c>
      <c r="F309" s="26" t="s">
        <v>14</v>
      </c>
      <c r="G309" s="27">
        <v>44732</v>
      </c>
      <c r="H309" s="34" t="s">
        <v>25</v>
      </c>
      <c r="I309" s="14">
        <v>2021</v>
      </c>
      <c r="J309" s="14" t="s">
        <v>668</v>
      </c>
    </row>
    <row r="310" spans="1:10" ht="28.9" customHeight="1">
      <c r="A310" s="261"/>
      <c r="B310" s="5">
        <v>16</v>
      </c>
      <c r="C310" s="5" t="s">
        <v>669</v>
      </c>
      <c r="D310" s="206" t="s">
        <v>671</v>
      </c>
      <c r="E310" s="253">
        <v>3</v>
      </c>
      <c r="F310" s="193" t="s">
        <v>14</v>
      </c>
      <c r="G310" s="197">
        <v>44648</v>
      </c>
      <c r="H310" s="194" t="s">
        <v>25</v>
      </c>
      <c r="I310" s="201">
        <v>2021</v>
      </c>
      <c r="J310" s="14" t="s">
        <v>672</v>
      </c>
    </row>
    <row r="311" spans="1:10" ht="28.9" customHeight="1">
      <c r="A311" s="261"/>
      <c r="B311" s="5">
        <v>16</v>
      </c>
      <c r="C311" s="5" t="s">
        <v>673</v>
      </c>
      <c r="D311" s="61" t="s">
        <v>674</v>
      </c>
      <c r="E311" s="191">
        <v>80</v>
      </c>
      <c r="F311" s="26" t="s">
        <v>68</v>
      </c>
      <c r="G311" s="27">
        <v>44651</v>
      </c>
      <c r="H311" s="35" t="s">
        <v>25</v>
      </c>
      <c r="I311" s="14">
        <v>2021</v>
      </c>
      <c r="J311" s="14" t="s">
        <v>675</v>
      </c>
    </row>
    <row r="312" spans="1:10" ht="28.9" customHeight="1">
      <c r="A312" s="261"/>
      <c r="B312" s="5">
        <v>16</v>
      </c>
      <c r="C312" s="5" t="s">
        <v>673</v>
      </c>
      <c r="D312" s="6" t="s">
        <v>676</v>
      </c>
      <c r="E312" s="191">
        <v>20</v>
      </c>
      <c r="F312" s="26" t="s">
        <v>68</v>
      </c>
      <c r="G312" s="27">
        <v>44679</v>
      </c>
      <c r="H312" s="35" t="s">
        <v>25</v>
      </c>
      <c r="I312" s="14">
        <v>2022</v>
      </c>
      <c r="J312" s="14" t="s">
        <v>677</v>
      </c>
    </row>
    <row r="313" spans="1:10" ht="28.9" customHeight="1">
      <c r="A313" s="261"/>
      <c r="B313" s="5">
        <v>16</v>
      </c>
      <c r="C313" s="5" t="s">
        <v>673</v>
      </c>
      <c r="D313" s="48" t="s">
        <v>678</v>
      </c>
      <c r="E313" s="191">
        <v>10</v>
      </c>
      <c r="F313" s="26" t="s">
        <v>14</v>
      </c>
      <c r="G313" s="27">
        <v>44956</v>
      </c>
      <c r="H313" s="35" t="s">
        <v>25</v>
      </c>
      <c r="I313" s="14">
        <v>2021</v>
      </c>
      <c r="J313" s="14" t="s">
        <v>679</v>
      </c>
    </row>
    <row r="314" spans="1:10" ht="28.9" customHeight="1">
      <c r="A314" s="261"/>
      <c r="B314" s="5">
        <v>16</v>
      </c>
      <c r="C314" s="5" t="s">
        <v>673</v>
      </c>
      <c r="D314" s="48" t="s">
        <v>680</v>
      </c>
      <c r="E314" s="191">
        <v>63</v>
      </c>
      <c r="F314" s="26" t="s">
        <v>68</v>
      </c>
      <c r="G314" s="27">
        <v>44929</v>
      </c>
      <c r="H314" s="35" t="s">
        <v>25</v>
      </c>
      <c r="I314" s="14">
        <v>2022</v>
      </c>
      <c r="J314" s="14" t="s">
        <v>681</v>
      </c>
    </row>
    <row r="315" spans="1:10" ht="28.9" customHeight="1">
      <c r="A315" s="261"/>
      <c r="B315" s="5">
        <v>16</v>
      </c>
      <c r="C315" s="5" t="s">
        <v>682</v>
      </c>
      <c r="D315" s="48" t="s">
        <v>664</v>
      </c>
      <c r="E315" s="191">
        <v>31</v>
      </c>
      <c r="F315" s="26" t="s">
        <v>14</v>
      </c>
      <c r="G315" s="27">
        <v>44942</v>
      </c>
      <c r="H315" s="35" t="s">
        <v>33</v>
      </c>
      <c r="I315" s="14">
        <v>2020</v>
      </c>
      <c r="J315" s="14" t="s">
        <v>683</v>
      </c>
    </row>
    <row r="316" spans="1:10" ht="28.9" customHeight="1">
      <c r="A316" s="261"/>
      <c r="B316" s="5">
        <v>16</v>
      </c>
      <c r="C316" s="5" t="s">
        <v>684</v>
      </c>
      <c r="D316" s="48" t="s">
        <v>685</v>
      </c>
      <c r="E316" s="191">
        <v>6</v>
      </c>
      <c r="F316" s="26" t="s">
        <v>14</v>
      </c>
      <c r="G316" s="27">
        <v>44648</v>
      </c>
      <c r="H316" s="35" t="s">
        <v>25</v>
      </c>
      <c r="I316" s="14">
        <v>2022</v>
      </c>
      <c r="J316" s="14" t="s">
        <v>686</v>
      </c>
    </row>
    <row r="317" spans="1:10" ht="28.9" customHeight="1">
      <c r="A317" s="261"/>
      <c r="B317" s="5">
        <v>16</v>
      </c>
      <c r="C317" s="5" t="s">
        <v>673</v>
      </c>
      <c r="D317" s="48" t="s">
        <v>687</v>
      </c>
      <c r="E317" s="191">
        <v>67</v>
      </c>
      <c r="F317" s="26" t="s">
        <v>14</v>
      </c>
      <c r="G317" s="27">
        <v>44613</v>
      </c>
      <c r="H317" s="34">
        <v>2013</v>
      </c>
      <c r="I317" s="10">
        <v>2013</v>
      </c>
      <c r="J317" s="14" t="s">
        <v>688</v>
      </c>
    </row>
    <row r="318" spans="1:10" ht="28.9" customHeight="1">
      <c r="A318" s="261"/>
      <c r="B318" s="5">
        <v>16</v>
      </c>
      <c r="C318" s="5" t="s">
        <v>689</v>
      </c>
      <c r="D318" s="24" t="s">
        <v>690</v>
      </c>
      <c r="E318" s="191">
        <v>8</v>
      </c>
      <c r="F318" s="6" t="s">
        <v>14</v>
      </c>
      <c r="G318" s="27">
        <v>44734</v>
      </c>
      <c r="H318" s="35" t="s">
        <v>25</v>
      </c>
      <c r="I318" s="14">
        <v>2021</v>
      </c>
      <c r="J318" s="14" t="s">
        <v>691</v>
      </c>
    </row>
    <row r="319" spans="1:10" ht="28.9" customHeight="1">
      <c r="A319" s="261"/>
      <c r="B319" s="5">
        <v>16</v>
      </c>
      <c r="C319" s="5" t="s">
        <v>692</v>
      </c>
      <c r="D319" s="24" t="s">
        <v>693</v>
      </c>
      <c r="E319" s="191">
        <v>18</v>
      </c>
      <c r="F319" s="6" t="s">
        <v>68</v>
      </c>
      <c r="G319" s="27">
        <v>44725</v>
      </c>
      <c r="H319" s="35" t="s">
        <v>25</v>
      </c>
      <c r="I319" s="14">
        <v>2021</v>
      </c>
      <c r="J319" s="14" t="s">
        <v>694</v>
      </c>
    </row>
    <row r="320" spans="1:10" ht="28.9" customHeight="1">
      <c r="A320" s="261"/>
      <c r="B320" s="5">
        <v>16</v>
      </c>
      <c r="C320" s="5" t="s">
        <v>684</v>
      </c>
      <c r="D320" s="61" t="s">
        <v>695</v>
      </c>
      <c r="E320" s="191">
        <v>20</v>
      </c>
      <c r="F320" s="26" t="s">
        <v>68</v>
      </c>
      <c r="G320" s="27">
        <v>44676</v>
      </c>
      <c r="H320" s="34" t="s">
        <v>25</v>
      </c>
      <c r="I320" s="14">
        <v>2021</v>
      </c>
      <c r="J320" s="14" t="s">
        <v>686</v>
      </c>
    </row>
    <row r="321" spans="1:10" ht="28.9" customHeight="1">
      <c r="A321" s="261"/>
      <c r="B321" s="5">
        <v>16</v>
      </c>
      <c r="C321" s="5" t="s">
        <v>684</v>
      </c>
      <c r="D321" s="48" t="s">
        <v>696</v>
      </c>
      <c r="E321" s="191">
        <v>20</v>
      </c>
      <c r="F321" s="26" t="s">
        <v>68</v>
      </c>
      <c r="G321" s="27">
        <v>44651</v>
      </c>
      <c r="H321" s="35" t="s">
        <v>25</v>
      </c>
      <c r="I321" s="14">
        <v>2021</v>
      </c>
      <c r="J321" s="14" t="s">
        <v>697</v>
      </c>
    </row>
    <row r="322" spans="1:10" ht="28.9" customHeight="1">
      <c r="A322" s="261"/>
      <c r="B322" s="5">
        <v>16</v>
      </c>
      <c r="C322" s="5" t="s">
        <v>698</v>
      </c>
      <c r="D322" s="24" t="s">
        <v>699</v>
      </c>
      <c r="E322" s="191">
        <v>3</v>
      </c>
      <c r="F322" s="26" t="s">
        <v>68</v>
      </c>
      <c r="G322" s="174">
        <v>44887</v>
      </c>
      <c r="H322" s="35" t="s">
        <v>25</v>
      </c>
      <c r="I322" s="14">
        <v>2022</v>
      </c>
      <c r="J322" s="37" t="s">
        <v>700</v>
      </c>
    </row>
    <row r="323" spans="1:10" ht="28.9" customHeight="1">
      <c r="A323" s="261"/>
      <c r="B323" s="5">
        <v>16</v>
      </c>
      <c r="C323" s="5" t="s">
        <v>701</v>
      </c>
      <c r="D323" s="24" t="s">
        <v>702</v>
      </c>
      <c r="E323" s="191">
        <v>18</v>
      </c>
      <c r="F323" s="26" t="s">
        <v>68</v>
      </c>
      <c r="G323" s="27">
        <v>44879</v>
      </c>
      <c r="H323" s="35" t="s">
        <v>25</v>
      </c>
      <c r="I323" s="14">
        <v>2022</v>
      </c>
      <c r="J323" s="37" t="s">
        <v>703</v>
      </c>
    </row>
    <row r="324" spans="1:10" ht="28.9" customHeight="1">
      <c r="A324" s="261"/>
      <c r="B324" s="5">
        <v>16</v>
      </c>
      <c r="C324" s="5" t="s">
        <v>704</v>
      </c>
      <c r="D324" s="24" t="s">
        <v>705</v>
      </c>
      <c r="E324" s="191">
        <v>7</v>
      </c>
      <c r="F324" s="26" t="s">
        <v>68</v>
      </c>
      <c r="G324" s="27">
        <v>44879</v>
      </c>
      <c r="H324" s="35" t="s">
        <v>25</v>
      </c>
      <c r="I324" s="14">
        <v>2022</v>
      </c>
      <c r="J324" s="37" t="s">
        <v>706</v>
      </c>
    </row>
    <row r="325" spans="1:10" ht="28.9" customHeight="1">
      <c r="A325" s="261"/>
      <c r="B325" s="5">
        <v>16</v>
      </c>
      <c r="C325" s="5" t="s">
        <v>684</v>
      </c>
      <c r="D325" s="48" t="s">
        <v>707</v>
      </c>
      <c r="E325" s="191">
        <v>20</v>
      </c>
      <c r="F325" s="26" t="s">
        <v>68</v>
      </c>
      <c r="G325" s="27">
        <v>44651</v>
      </c>
      <c r="H325" s="35" t="s">
        <v>25</v>
      </c>
      <c r="I325" s="14">
        <v>2021</v>
      </c>
      <c r="J325" s="14" t="s">
        <v>708</v>
      </c>
    </row>
    <row r="326" spans="1:10" ht="28.9" customHeight="1">
      <c r="A326" s="261"/>
      <c r="B326" s="5">
        <v>16</v>
      </c>
      <c r="C326" s="5" t="s">
        <v>709</v>
      </c>
      <c r="D326" s="6" t="s">
        <v>710</v>
      </c>
      <c r="E326" s="191">
        <v>60</v>
      </c>
      <c r="F326" s="6" t="s">
        <v>14</v>
      </c>
      <c r="G326" s="27">
        <v>44312</v>
      </c>
      <c r="H326" s="35">
        <v>2011</v>
      </c>
      <c r="I326" s="14">
        <v>2012</v>
      </c>
      <c r="J326" s="14" t="s">
        <v>711</v>
      </c>
    </row>
    <row r="327" spans="1:10" ht="28.9" customHeight="1">
      <c r="A327" s="261"/>
      <c r="B327" s="5">
        <v>16</v>
      </c>
      <c r="C327" s="5" t="s">
        <v>709</v>
      </c>
      <c r="D327" s="48" t="s">
        <v>710</v>
      </c>
      <c r="E327" s="191">
        <v>20</v>
      </c>
      <c r="F327" s="6" t="s">
        <v>14</v>
      </c>
      <c r="G327" s="27">
        <v>44312</v>
      </c>
      <c r="H327" s="35">
        <v>2013</v>
      </c>
      <c r="I327" s="10">
        <v>2013</v>
      </c>
      <c r="J327" s="14" t="s">
        <v>711</v>
      </c>
    </row>
    <row r="328" spans="1:10" ht="28.9" customHeight="1">
      <c r="A328" s="261"/>
      <c r="B328" s="5">
        <v>16</v>
      </c>
      <c r="C328" s="5" t="s">
        <v>712</v>
      </c>
      <c r="D328" s="206" t="s">
        <v>713</v>
      </c>
      <c r="E328" s="253">
        <v>6</v>
      </c>
      <c r="F328" s="193" t="s">
        <v>68</v>
      </c>
      <c r="G328" s="197">
        <v>44652</v>
      </c>
      <c r="H328" s="194" t="s">
        <v>25</v>
      </c>
      <c r="I328" s="201">
        <v>2021</v>
      </c>
      <c r="J328" s="14" t="s">
        <v>714</v>
      </c>
    </row>
    <row r="329" spans="1:10" ht="28.9" customHeight="1">
      <c r="A329" s="261"/>
      <c r="B329" s="5">
        <v>16</v>
      </c>
      <c r="C329" s="5" t="s">
        <v>715</v>
      </c>
      <c r="D329" s="206" t="s">
        <v>716</v>
      </c>
      <c r="E329" s="253">
        <v>5</v>
      </c>
      <c r="F329" s="192" t="s">
        <v>68</v>
      </c>
      <c r="G329" s="197">
        <v>44700</v>
      </c>
      <c r="H329" s="200" t="s">
        <v>25</v>
      </c>
      <c r="I329" s="201">
        <v>2022</v>
      </c>
      <c r="J329" s="14" t="s">
        <v>717</v>
      </c>
    </row>
    <row r="330" spans="1:10" ht="28.9" customHeight="1">
      <c r="A330" s="261"/>
      <c r="B330" s="5">
        <v>16</v>
      </c>
      <c r="C330" s="5" t="s">
        <v>715</v>
      </c>
      <c r="D330" s="48" t="s">
        <v>718</v>
      </c>
      <c r="E330" s="191">
        <v>20</v>
      </c>
      <c r="F330" s="6" t="s">
        <v>68</v>
      </c>
      <c r="G330" s="27">
        <v>44651</v>
      </c>
      <c r="H330" s="35" t="s">
        <v>25</v>
      </c>
      <c r="I330" s="14">
        <v>2021</v>
      </c>
      <c r="J330" s="14" t="s">
        <v>717</v>
      </c>
    </row>
    <row r="331" spans="1:10" ht="28.9" customHeight="1">
      <c r="A331" s="261"/>
      <c r="B331" s="5">
        <v>16</v>
      </c>
      <c r="C331" s="5" t="s">
        <v>719</v>
      </c>
      <c r="D331" s="48" t="s">
        <v>720</v>
      </c>
      <c r="E331" s="191">
        <v>13</v>
      </c>
      <c r="F331" s="6" t="s">
        <v>68</v>
      </c>
      <c r="G331" s="27">
        <v>44687</v>
      </c>
      <c r="H331" s="35" t="s">
        <v>25</v>
      </c>
      <c r="I331" s="14">
        <v>2021</v>
      </c>
      <c r="J331" s="14" t="s">
        <v>721</v>
      </c>
    </row>
    <row r="332" spans="1:10" ht="28.9" customHeight="1">
      <c r="A332" s="261"/>
      <c r="B332" s="5">
        <v>16</v>
      </c>
      <c r="C332" s="5" t="s">
        <v>722</v>
      </c>
      <c r="D332" s="48" t="s">
        <v>723</v>
      </c>
      <c r="E332" s="191">
        <v>16</v>
      </c>
      <c r="F332" s="6" t="s">
        <v>14</v>
      </c>
      <c r="G332" s="27">
        <v>44438</v>
      </c>
      <c r="H332" s="35">
        <v>2013</v>
      </c>
      <c r="I332" s="10">
        <v>2013</v>
      </c>
      <c r="J332" s="14" t="s">
        <v>724</v>
      </c>
    </row>
    <row r="333" spans="1:10" ht="28.9" customHeight="1">
      <c r="A333" s="261"/>
      <c r="B333" s="5">
        <v>16</v>
      </c>
      <c r="C333" s="5" t="s">
        <v>725</v>
      </c>
      <c r="D333" s="48" t="s">
        <v>726</v>
      </c>
      <c r="E333" s="191">
        <v>80</v>
      </c>
      <c r="F333" s="6" t="s">
        <v>14</v>
      </c>
      <c r="G333" s="27">
        <v>44641</v>
      </c>
      <c r="H333" s="35">
        <v>2011</v>
      </c>
      <c r="I333" s="14">
        <v>2012</v>
      </c>
      <c r="J333" s="14" t="s">
        <v>727</v>
      </c>
    </row>
    <row r="334" spans="1:10" ht="28.9" customHeight="1">
      <c r="A334" s="261"/>
      <c r="B334" s="5">
        <v>16</v>
      </c>
      <c r="C334" s="5" t="s">
        <v>728</v>
      </c>
      <c r="D334" s="6" t="s">
        <v>729</v>
      </c>
      <c r="E334" s="191">
        <v>7</v>
      </c>
      <c r="F334" s="6" t="s">
        <v>14</v>
      </c>
      <c r="G334" s="27">
        <v>44655</v>
      </c>
      <c r="H334" s="35" t="s">
        <v>33</v>
      </c>
      <c r="I334" s="14">
        <v>2021</v>
      </c>
      <c r="J334" s="14" t="s">
        <v>730</v>
      </c>
    </row>
    <row r="335" spans="1:10" ht="28.9" customHeight="1">
      <c r="A335" s="261"/>
      <c r="B335" s="5">
        <v>16</v>
      </c>
      <c r="C335" s="5" t="s">
        <v>725</v>
      </c>
      <c r="D335" s="48" t="s">
        <v>731</v>
      </c>
      <c r="E335" s="191">
        <v>39</v>
      </c>
      <c r="F335" s="6" t="s">
        <v>68</v>
      </c>
      <c r="G335" s="27">
        <v>44438</v>
      </c>
      <c r="H335" s="22" t="s">
        <v>18</v>
      </c>
      <c r="I335" s="10">
        <v>2020</v>
      </c>
      <c r="J335" s="14" t="s">
        <v>732</v>
      </c>
    </row>
    <row r="336" spans="1:10" ht="28.9" customHeight="1">
      <c r="A336" s="261"/>
      <c r="B336" s="5">
        <v>16</v>
      </c>
      <c r="C336" s="5" t="s">
        <v>733</v>
      </c>
      <c r="D336" s="48" t="s">
        <v>734</v>
      </c>
      <c r="E336" s="191">
        <v>60</v>
      </c>
      <c r="F336" s="6" t="s">
        <v>14</v>
      </c>
      <c r="G336" s="27">
        <v>44712</v>
      </c>
      <c r="H336" s="34">
        <v>2013</v>
      </c>
      <c r="I336" s="10">
        <v>2013</v>
      </c>
      <c r="J336" s="14" t="s">
        <v>735</v>
      </c>
    </row>
    <row r="337" spans="1:10" ht="28.9" customHeight="1">
      <c r="A337" s="261"/>
      <c r="B337" s="5">
        <v>16</v>
      </c>
      <c r="C337" s="5" t="s">
        <v>736</v>
      </c>
      <c r="D337" s="48" t="s">
        <v>737</v>
      </c>
      <c r="E337" s="191">
        <v>80</v>
      </c>
      <c r="F337" s="6" t="s">
        <v>68</v>
      </c>
      <c r="G337" s="27">
        <v>44683</v>
      </c>
      <c r="H337" s="35" t="s">
        <v>33</v>
      </c>
      <c r="I337" s="14">
        <v>2021</v>
      </c>
      <c r="J337" s="14" t="s">
        <v>738</v>
      </c>
    </row>
    <row r="338" spans="1:10" ht="28.9" customHeight="1">
      <c r="A338" s="261"/>
      <c r="B338" s="5">
        <v>16</v>
      </c>
      <c r="C338" s="5" t="s">
        <v>739</v>
      </c>
      <c r="D338" s="6" t="s">
        <v>740</v>
      </c>
      <c r="E338" s="191">
        <v>8</v>
      </c>
      <c r="F338" s="26" t="s">
        <v>68</v>
      </c>
      <c r="G338" s="27">
        <v>44643</v>
      </c>
      <c r="H338" s="35" t="s">
        <v>25</v>
      </c>
      <c r="I338" s="14">
        <v>2021</v>
      </c>
      <c r="J338" s="14" t="s">
        <v>741</v>
      </c>
    </row>
    <row r="339" spans="1:10" ht="28.9" customHeight="1">
      <c r="A339" s="261"/>
      <c r="B339" s="5">
        <v>16</v>
      </c>
      <c r="C339" s="5" t="s">
        <v>742</v>
      </c>
      <c r="D339" s="6" t="s">
        <v>743</v>
      </c>
      <c r="E339" s="191">
        <v>8</v>
      </c>
      <c r="F339" s="24" t="s">
        <v>14</v>
      </c>
      <c r="G339" s="27">
        <v>44651</v>
      </c>
      <c r="H339" s="44" t="s">
        <v>25</v>
      </c>
      <c r="I339" s="14">
        <v>2022</v>
      </c>
      <c r="J339" s="14" t="s">
        <v>744</v>
      </c>
    </row>
    <row r="340" spans="1:10" ht="28.9" customHeight="1">
      <c r="A340" s="261"/>
      <c r="B340" s="5">
        <v>16</v>
      </c>
      <c r="C340" s="5" t="s">
        <v>745</v>
      </c>
      <c r="D340" s="24" t="s">
        <v>746</v>
      </c>
      <c r="E340" s="191">
        <v>15</v>
      </c>
      <c r="F340" s="24" t="s">
        <v>14</v>
      </c>
      <c r="G340" s="27">
        <v>44732</v>
      </c>
      <c r="H340" s="34" t="s">
        <v>25</v>
      </c>
      <c r="I340" s="10">
        <v>2021</v>
      </c>
      <c r="J340" s="14" t="s">
        <v>747</v>
      </c>
    </row>
    <row r="341" spans="1:10" ht="28.9" customHeight="1">
      <c r="A341" s="261"/>
      <c r="B341" s="5">
        <v>16</v>
      </c>
      <c r="C341" s="5" t="s">
        <v>748</v>
      </c>
      <c r="D341" s="48" t="s">
        <v>749</v>
      </c>
      <c r="E341" s="191">
        <v>20</v>
      </c>
      <c r="F341" s="26" t="s">
        <v>68</v>
      </c>
      <c r="G341" s="27">
        <v>44711</v>
      </c>
      <c r="H341" s="44" t="s">
        <v>25</v>
      </c>
      <c r="I341" s="14">
        <v>2021</v>
      </c>
      <c r="J341" s="14" t="s">
        <v>750</v>
      </c>
    </row>
    <row r="342" spans="1:10" ht="28.9" customHeight="1">
      <c r="A342" s="261"/>
      <c r="B342" s="5">
        <v>16</v>
      </c>
      <c r="C342" s="5" t="s">
        <v>751</v>
      </c>
      <c r="D342" s="15" t="s">
        <v>752</v>
      </c>
      <c r="E342" s="234">
        <v>8</v>
      </c>
      <c r="F342" s="15" t="s">
        <v>14</v>
      </c>
      <c r="G342" s="30">
        <v>44438</v>
      </c>
      <c r="H342" s="19">
        <v>2013</v>
      </c>
      <c r="I342" s="32">
        <v>2013</v>
      </c>
      <c r="J342" s="14" t="s">
        <v>753</v>
      </c>
    </row>
    <row r="343" spans="1:10" ht="28.9" customHeight="1">
      <c r="A343" s="261"/>
      <c r="B343" s="5">
        <v>16</v>
      </c>
      <c r="C343" s="5" t="s">
        <v>692</v>
      </c>
      <c r="D343" s="43" t="s">
        <v>754</v>
      </c>
      <c r="E343" s="234">
        <v>35</v>
      </c>
      <c r="F343" s="17" t="s">
        <v>68</v>
      </c>
      <c r="G343" s="30">
        <v>44712</v>
      </c>
      <c r="H343" s="19" t="s">
        <v>25</v>
      </c>
      <c r="I343" s="32">
        <v>2022</v>
      </c>
      <c r="J343" s="14" t="s">
        <v>755</v>
      </c>
    </row>
    <row r="344" spans="1:10" ht="28.9" customHeight="1">
      <c r="A344" s="261"/>
      <c r="B344" s="5">
        <v>16</v>
      </c>
      <c r="C344" s="5" t="s">
        <v>756</v>
      </c>
      <c r="D344" s="15" t="s">
        <v>757</v>
      </c>
      <c r="E344" s="234">
        <v>41</v>
      </c>
      <c r="F344" s="15" t="s">
        <v>14</v>
      </c>
      <c r="G344" s="30">
        <v>44651</v>
      </c>
      <c r="H344" s="19" t="s">
        <v>25</v>
      </c>
      <c r="I344" s="32">
        <v>2021</v>
      </c>
      <c r="J344" s="14" t="s">
        <v>758</v>
      </c>
    </row>
    <row r="345" spans="1:10" ht="28.9" customHeight="1">
      <c r="A345" s="261"/>
      <c r="B345" s="5">
        <v>16</v>
      </c>
      <c r="C345" s="5" t="s">
        <v>759</v>
      </c>
      <c r="D345" s="15" t="s">
        <v>760</v>
      </c>
      <c r="E345" s="234">
        <v>2</v>
      </c>
      <c r="F345" s="15" t="s">
        <v>14</v>
      </c>
      <c r="G345" s="30">
        <v>44620</v>
      </c>
      <c r="H345" s="42">
        <v>2013</v>
      </c>
      <c r="I345" s="32">
        <v>2013</v>
      </c>
      <c r="J345" s="14" t="s">
        <v>761</v>
      </c>
    </row>
    <row r="346" spans="1:10" ht="28.9" customHeight="1">
      <c r="A346" s="261"/>
      <c r="B346" s="5">
        <v>16</v>
      </c>
      <c r="C346" s="5" t="s">
        <v>759</v>
      </c>
      <c r="D346" s="15" t="s">
        <v>760</v>
      </c>
      <c r="E346" s="234">
        <v>8</v>
      </c>
      <c r="F346" s="15" t="s">
        <v>14</v>
      </c>
      <c r="G346" s="30">
        <v>44634</v>
      </c>
      <c r="H346" s="42">
        <v>2013</v>
      </c>
      <c r="I346" s="32">
        <v>2013</v>
      </c>
      <c r="J346" s="14" t="s">
        <v>761</v>
      </c>
    </row>
    <row r="347" spans="1:10" ht="28.9" customHeight="1">
      <c r="A347" s="261"/>
      <c r="B347" s="5">
        <v>16</v>
      </c>
      <c r="C347" s="5" t="s">
        <v>762</v>
      </c>
      <c r="D347" s="15" t="s">
        <v>763</v>
      </c>
      <c r="E347" s="234">
        <v>34</v>
      </c>
      <c r="F347" s="15" t="s">
        <v>14</v>
      </c>
      <c r="G347" s="30">
        <v>44452</v>
      </c>
      <c r="H347" s="132">
        <v>2013</v>
      </c>
      <c r="I347" s="32">
        <v>2013</v>
      </c>
      <c r="J347" s="14" t="s">
        <v>764</v>
      </c>
    </row>
    <row r="348" spans="1:10" ht="28.9" customHeight="1">
      <c r="A348" s="261"/>
      <c r="B348" s="5">
        <v>16</v>
      </c>
      <c r="C348" s="5" t="s">
        <v>704</v>
      </c>
      <c r="D348" s="31" t="s">
        <v>765</v>
      </c>
      <c r="E348" s="234">
        <v>15</v>
      </c>
      <c r="F348" s="15" t="s">
        <v>14</v>
      </c>
      <c r="G348" s="30">
        <v>44648</v>
      </c>
      <c r="H348" s="19" t="s">
        <v>25</v>
      </c>
      <c r="I348" s="32">
        <v>2022</v>
      </c>
      <c r="J348" s="14" t="s">
        <v>766</v>
      </c>
    </row>
    <row r="349" spans="1:10" ht="28.9" customHeight="1">
      <c r="A349" s="261"/>
      <c r="B349" s="5">
        <v>16</v>
      </c>
      <c r="C349" s="5" t="s">
        <v>767</v>
      </c>
      <c r="D349" s="62" t="s">
        <v>768</v>
      </c>
      <c r="E349" s="234">
        <v>60</v>
      </c>
      <c r="F349" s="15" t="s">
        <v>14</v>
      </c>
      <c r="G349" s="30">
        <v>44764</v>
      </c>
      <c r="H349" s="46" t="s">
        <v>18</v>
      </c>
      <c r="I349" s="32">
        <v>2020</v>
      </c>
      <c r="J349" s="14" t="s">
        <v>769</v>
      </c>
    </row>
    <row r="350" spans="1:10" ht="28.9" customHeight="1">
      <c r="A350" s="261"/>
      <c r="B350" s="5">
        <v>16</v>
      </c>
      <c r="C350" s="5" t="s">
        <v>701</v>
      </c>
      <c r="D350" s="48" t="s">
        <v>770</v>
      </c>
      <c r="E350" s="191">
        <v>8</v>
      </c>
      <c r="F350" s="6" t="s">
        <v>14</v>
      </c>
      <c r="G350" s="27">
        <v>44690</v>
      </c>
      <c r="H350" s="44" t="s">
        <v>25</v>
      </c>
      <c r="I350" s="14">
        <v>2022</v>
      </c>
      <c r="J350" s="14" t="s">
        <v>771</v>
      </c>
    </row>
    <row r="351" spans="1:10" ht="28.9" customHeight="1">
      <c r="A351" s="261"/>
      <c r="B351" s="5">
        <v>16</v>
      </c>
      <c r="C351" s="5" t="s">
        <v>704</v>
      </c>
      <c r="D351" s="13" t="s">
        <v>772</v>
      </c>
      <c r="E351" s="191">
        <v>3</v>
      </c>
      <c r="F351" s="6" t="s">
        <v>14</v>
      </c>
      <c r="G351" s="27">
        <v>44648</v>
      </c>
      <c r="H351" s="9" t="s">
        <v>25</v>
      </c>
      <c r="I351" s="14">
        <v>2021</v>
      </c>
      <c r="J351" s="14" t="s">
        <v>773</v>
      </c>
    </row>
    <row r="352" spans="1:10" ht="28.9" customHeight="1">
      <c r="A352" s="261"/>
      <c r="B352" s="5">
        <v>16</v>
      </c>
      <c r="C352" s="5" t="s">
        <v>704</v>
      </c>
      <c r="D352" s="31" t="s">
        <v>774</v>
      </c>
      <c r="E352" s="249">
        <v>13</v>
      </c>
      <c r="F352" s="15" t="s">
        <v>14</v>
      </c>
      <c r="G352" s="30">
        <v>44739</v>
      </c>
      <c r="H352" s="46" t="s">
        <v>25</v>
      </c>
      <c r="I352" s="32">
        <v>2022</v>
      </c>
      <c r="J352" s="14" t="s">
        <v>775</v>
      </c>
    </row>
    <row r="353" spans="1:10" ht="28.9" customHeight="1">
      <c r="A353" s="261"/>
      <c r="B353" s="5">
        <v>16</v>
      </c>
      <c r="C353" s="5" t="s">
        <v>776</v>
      </c>
      <c r="D353" s="13" t="s">
        <v>777</v>
      </c>
      <c r="E353" s="191">
        <v>18</v>
      </c>
      <c r="F353" s="33" t="s">
        <v>68</v>
      </c>
      <c r="G353" s="27">
        <v>44651</v>
      </c>
      <c r="H353" s="9" t="s">
        <v>25</v>
      </c>
      <c r="I353" s="14">
        <v>2021</v>
      </c>
      <c r="J353" s="14" t="s">
        <v>778</v>
      </c>
    </row>
    <row r="354" spans="1:10" ht="28.9" customHeight="1">
      <c r="A354" s="261"/>
      <c r="B354" s="5">
        <v>16</v>
      </c>
      <c r="C354" s="5" t="s">
        <v>663</v>
      </c>
      <c r="D354" s="24" t="s">
        <v>779</v>
      </c>
      <c r="E354" s="191">
        <v>27</v>
      </c>
      <c r="F354" s="33" t="s">
        <v>68</v>
      </c>
      <c r="G354" s="27">
        <v>44767</v>
      </c>
      <c r="H354" s="34" t="s">
        <v>33</v>
      </c>
      <c r="I354" s="14">
        <v>2021</v>
      </c>
      <c r="J354" s="14" t="s">
        <v>780</v>
      </c>
    </row>
    <row r="355" spans="1:10" ht="28.9" customHeight="1">
      <c r="A355" s="261"/>
      <c r="B355" s="5">
        <v>16</v>
      </c>
      <c r="C355" s="5" t="s">
        <v>663</v>
      </c>
      <c r="D355" s="199" t="s">
        <v>779</v>
      </c>
      <c r="E355" s="253">
        <v>3</v>
      </c>
      <c r="F355" s="192" t="s">
        <v>68</v>
      </c>
      <c r="G355" s="197">
        <v>44767</v>
      </c>
      <c r="H355" s="200" t="s">
        <v>25</v>
      </c>
      <c r="I355" s="201">
        <v>2021</v>
      </c>
      <c r="J355" s="14" t="s">
        <v>780</v>
      </c>
    </row>
    <row r="356" spans="1:10" ht="28.9" customHeight="1">
      <c r="A356" s="261"/>
      <c r="B356" s="5">
        <v>16</v>
      </c>
      <c r="C356" s="5" t="s">
        <v>781</v>
      </c>
      <c r="D356" s="199" t="s">
        <v>782</v>
      </c>
      <c r="E356" s="253">
        <v>21</v>
      </c>
      <c r="F356" s="192" t="s">
        <v>68</v>
      </c>
      <c r="G356" s="197">
        <v>44949</v>
      </c>
      <c r="H356" s="200" t="s">
        <v>25</v>
      </c>
      <c r="I356" s="201">
        <v>2021</v>
      </c>
      <c r="J356" s="14" t="s">
        <v>783</v>
      </c>
    </row>
    <row r="357" spans="1:10" ht="28.9" customHeight="1">
      <c r="A357" s="261"/>
      <c r="B357" s="5">
        <v>16</v>
      </c>
      <c r="C357" s="5" t="s">
        <v>781</v>
      </c>
      <c r="D357" s="122" t="s">
        <v>782</v>
      </c>
      <c r="E357" s="252">
        <v>7</v>
      </c>
      <c r="F357" s="33" t="s">
        <v>68</v>
      </c>
      <c r="G357" s="179">
        <v>44991</v>
      </c>
      <c r="H357" s="211" t="s">
        <v>25</v>
      </c>
      <c r="I357" s="37">
        <v>2021</v>
      </c>
      <c r="J357" s="37" t="s">
        <v>783</v>
      </c>
    </row>
    <row r="358" spans="1:10" ht="28.9" customHeight="1">
      <c r="A358" s="261"/>
      <c r="B358" s="5">
        <v>16</v>
      </c>
      <c r="C358" s="5" t="s">
        <v>784</v>
      </c>
      <c r="D358" s="24" t="s">
        <v>670</v>
      </c>
      <c r="E358" s="191">
        <v>8</v>
      </c>
      <c r="F358" s="33" t="s">
        <v>14</v>
      </c>
      <c r="G358" s="27">
        <v>44802</v>
      </c>
      <c r="H358" s="53" t="s">
        <v>25</v>
      </c>
      <c r="I358" s="14">
        <v>2021</v>
      </c>
      <c r="J358" s="14" t="s">
        <v>785</v>
      </c>
    </row>
    <row r="359" spans="1:10" ht="28.9" customHeight="1">
      <c r="A359" s="261"/>
      <c r="B359" s="5">
        <v>16</v>
      </c>
      <c r="C359" s="5" t="s">
        <v>719</v>
      </c>
      <c r="D359" s="24" t="s">
        <v>786</v>
      </c>
      <c r="E359" s="191">
        <v>20</v>
      </c>
      <c r="F359" s="33" t="s">
        <v>68</v>
      </c>
      <c r="G359" s="27">
        <v>44774</v>
      </c>
      <c r="H359" s="53" t="s">
        <v>25</v>
      </c>
      <c r="I359" s="14">
        <v>2022</v>
      </c>
      <c r="J359" s="14" t="s">
        <v>787</v>
      </c>
    </row>
    <row r="360" spans="1:10" ht="28.9" customHeight="1">
      <c r="A360" s="261"/>
      <c r="B360" s="5">
        <v>16</v>
      </c>
      <c r="C360" s="5" t="s">
        <v>701</v>
      </c>
      <c r="D360" s="24" t="s">
        <v>788</v>
      </c>
      <c r="E360" s="191">
        <v>8</v>
      </c>
      <c r="F360" s="33" t="s">
        <v>14</v>
      </c>
      <c r="G360" s="27">
        <v>44775</v>
      </c>
      <c r="H360" s="63" t="s">
        <v>25</v>
      </c>
      <c r="I360" s="14">
        <v>2021</v>
      </c>
      <c r="J360" s="14" t="s">
        <v>789</v>
      </c>
    </row>
    <row r="361" spans="1:10" ht="28.9" customHeight="1">
      <c r="A361" s="261"/>
      <c r="B361" s="5">
        <v>16</v>
      </c>
      <c r="C361" s="5" t="s">
        <v>790</v>
      </c>
      <c r="D361" s="24" t="s">
        <v>791</v>
      </c>
      <c r="E361" s="191">
        <v>27</v>
      </c>
      <c r="F361" s="33" t="s">
        <v>14</v>
      </c>
      <c r="G361" s="27">
        <v>44768</v>
      </c>
      <c r="H361" s="34">
        <v>2013</v>
      </c>
      <c r="I361" s="14">
        <v>2013</v>
      </c>
      <c r="J361" s="14" t="s">
        <v>792</v>
      </c>
    </row>
    <row r="362" spans="1:10" ht="28.9" customHeight="1">
      <c r="A362" s="261"/>
      <c r="B362" s="5">
        <v>16</v>
      </c>
      <c r="C362" s="5" t="s">
        <v>701</v>
      </c>
      <c r="D362" s="24" t="s">
        <v>793</v>
      </c>
      <c r="E362" s="191">
        <v>30</v>
      </c>
      <c r="F362" s="33" t="s">
        <v>68</v>
      </c>
      <c r="G362" s="27">
        <v>44746</v>
      </c>
      <c r="H362" s="34" t="s">
        <v>25</v>
      </c>
      <c r="I362" s="14">
        <v>2021</v>
      </c>
      <c r="J362" s="14" t="s">
        <v>794</v>
      </c>
    </row>
    <row r="363" spans="1:10" ht="28.9" customHeight="1">
      <c r="A363" s="261"/>
      <c r="B363" s="5">
        <v>16</v>
      </c>
      <c r="C363" s="5" t="s">
        <v>701</v>
      </c>
      <c r="D363" s="24" t="s">
        <v>793</v>
      </c>
      <c r="E363" s="191">
        <v>50</v>
      </c>
      <c r="F363" s="33" t="s">
        <v>68</v>
      </c>
      <c r="G363" s="27">
        <v>44746</v>
      </c>
      <c r="H363" s="34" t="s">
        <v>33</v>
      </c>
      <c r="I363" s="14">
        <v>2021</v>
      </c>
      <c r="J363" s="14" t="s">
        <v>794</v>
      </c>
    </row>
    <row r="364" spans="1:10" ht="28.9" customHeight="1">
      <c r="A364" s="261"/>
      <c r="B364" s="5">
        <v>16</v>
      </c>
      <c r="C364" s="5" t="s">
        <v>795</v>
      </c>
      <c r="D364" s="199" t="s">
        <v>796</v>
      </c>
      <c r="E364" s="253">
        <v>9</v>
      </c>
      <c r="F364" s="192" t="s">
        <v>14</v>
      </c>
      <c r="G364" s="197">
        <v>44834</v>
      </c>
      <c r="H364" s="200">
        <v>2013</v>
      </c>
      <c r="I364" s="201">
        <v>2013</v>
      </c>
      <c r="J364" s="14" t="s">
        <v>797</v>
      </c>
    </row>
    <row r="365" spans="1:10" ht="28.9" customHeight="1">
      <c r="A365" s="261"/>
      <c r="B365" s="5">
        <v>16</v>
      </c>
      <c r="C365" s="5" t="s">
        <v>798</v>
      </c>
      <c r="D365" s="24" t="s">
        <v>799</v>
      </c>
      <c r="E365" s="191">
        <v>80</v>
      </c>
      <c r="F365" s="33" t="s">
        <v>14</v>
      </c>
      <c r="G365" s="27">
        <v>44823</v>
      </c>
      <c r="H365" s="34">
        <v>2013</v>
      </c>
      <c r="I365" s="37">
        <v>2013</v>
      </c>
      <c r="J365" s="14" t="s">
        <v>800</v>
      </c>
    </row>
    <row r="366" spans="1:10" ht="28.9" customHeight="1">
      <c r="A366" s="261"/>
      <c r="B366" s="5">
        <v>16</v>
      </c>
      <c r="C366" s="5" t="s">
        <v>712</v>
      </c>
      <c r="D366" s="24" t="s">
        <v>801</v>
      </c>
      <c r="E366" s="191">
        <v>7</v>
      </c>
      <c r="F366" s="33" t="s">
        <v>68</v>
      </c>
      <c r="G366" s="27">
        <v>44832</v>
      </c>
      <c r="H366" s="34" t="s">
        <v>25</v>
      </c>
      <c r="I366" s="37">
        <v>2021</v>
      </c>
      <c r="J366" s="14" t="s">
        <v>714</v>
      </c>
    </row>
    <row r="367" spans="1:10" ht="28.9" customHeight="1">
      <c r="A367" s="261"/>
      <c r="B367" s="5">
        <v>16</v>
      </c>
      <c r="C367" s="5" t="s">
        <v>802</v>
      </c>
      <c r="D367" s="24" t="s">
        <v>716</v>
      </c>
      <c r="E367" s="191">
        <v>15</v>
      </c>
      <c r="F367" s="33" t="s">
        <v>68</v>
      </c>
      <c r="G367" s="27">
        <v>44805</v>
      </c>
      <c r="H367" s="34" t="s">
        <v>25</v>
      </c>
      <c r="I367" s="37">
        <v>2021</v>
      </c>
      <c r="J367" s="14" t="s">
        <v>717</v>
      </c>
    </row>
    <row r="368" spans="1:10" ht="28.9" customHeight="1">
      <c r="A368" s="261"/>
      <c r="B368" s="5">
        <v>16</v>
      </c>
      <c r="C368" s="5" t="s">
        <v>751</v>
      </c>
      <c r="D368" s="24" t="s">
        <v>803</v>
      </c>
      <c r="E368" s="191">
        <v>80</v>
      </c>
      <c r="F368" s="33" t="s">
        <v>14</v>
      </c>
      <c r="G368" s="27">
        <v>44837</v>
      </c>
      <c r="H368" s="53">
        <v>2011</v>
      </c>
      <c r="I368" s="37">
        <v>2012</v>
      </c>
      <c r="J368" s="14" t="s">
        <v>804</v>
      </c>
    </row>
    <row r="369" spans="1:10" ht="28.9" customHeight="1">
      <c r="A369" s="261"/>
      <c r="B369" s="5">
        <v>16</v>
      </c>
      <c r="C369" s="5" t="s">
        <v>805</v>
      </c>
      <c r="D369" s="199" t="s">
        <v>806</v>
      </c>
      <c r="E369" s="253">
        <v>5</v>
      </c>
      <c r="F369" s="192" t="s">
        <v>68</v>
      </c>
      <c r="G369" s="197">
        <v>44837</v>
      </c>
      <c r="H369" s="204" t="s">
        <v>25</v>
      </c>
      <c r="I369" s="201">
        <v>2021</v>
      </c>
      <c r="J369" s="37" t="s">
        <v>807</v>
      </c>
    </row>
    <row r="370" spans="1:10" ht="28.9" customHeight="1">
      <c r="A370" s="261"/>
      <c r="B370" s="5">
        <v>16</v>
      </c>
      <c r="C370" s="5" t="s">
        <v>805</v>
      </c>
      <c r="D370" s="122" t="s">
        <v>806</v>
      </c>
      <c r="E370" s="252">
        <v>2</v>
      </c>
      <c r="F370" s="33" t="s">
        <v>68</v>
      </c>
      <c r="G370" s="179">
        <v>44984</v>
      </c>
      <c r="H370" s="215" t="s">
        <v>25</v>
      </c>
      <c r="I370" s="14">
        <v>2021</v>
      </c>
      <c r="J370" s="37" t="s">
        <v>807</v>
      </c>
    </row>
    <row r="371" spans="1:10" ht="28.9" customHeight="1">
      <c r="A371" s="261"/>
      <c r="B371" s="5">
        <v>16</v>
      </c>
      <c r="C371" s="5" t="s">
        <v>808</v>
      </c>
      <c r="D371" s="24" t="s">
        <v>809</v>
      </c>
      <c r="E371" s="191">
        <v>20</v>
      </c>
      <c r="F371" s="33" t="s">
        <v>68</v>
      </c>
      <c r="G371" s="27">
        <v>44805</v>
      </c>
      <c r="H371" s="34" t="s">
        <v>25</v>
      </c>
      <c r="I371" s="37">
        <v>2021</v>
      </c>
      <c r="J371" s="14" t="s">
        <v>810</v>
      </c>
    </row>
    <row r="372" spans="1:10" ht="28.9" customHeight="1">
      <c r="A372" s="261"/>
      <c r="B372" s="5">
        <v>16</v>
      </c>
      <c r="C372" s="5" t="s">
        <v>795</v>
      </c>
      <c r="D372" s="6" t="s">
        <v>811</v>
      </c>
      <c r="E372" s="191">
        <v>51</v>
      </c>
      <c r="F372" s="33" t="s">
        <v>14</v>
      </c>
      <c r="G372" s="27">
        <v>44865</v>
      </c>
      <c r="H372" s="34">
        <v>2013</v>
      </c>
      <c r="I372" s="37">
        <v>2013</v>
      </c>
      <c r="J372" s="14" t="s">
        <v>797</v>
      </c>
    </row>
    <row r="373" spans="1:10" ht="28.9" customHeight="1">
      <c r="A373" s="261"/>
      <c r="B373" s="5">
        <v>16</v>
      </c>
      <c r="C373" s="5" t="s">
        <v>812</v>
      </c>
      <c r="D373" s="24" t="s">
        <v>813</v>
      </c>
      <c r="E373" s="191">
        <v>15</v>
      </c>
      <c r="F373" s="33" t="s">
        <v>68</v>
      </c>
      <c r="G373" s="27">
        <v>44805</v>
      </c>
      <c r="H373" s="34" t="s">
        <v>25</v>
      </c>
      <c r="I373" s="37">
        <v>2021</v>
      </c>
      <c r="J373" s="14" t="s">
        <v>706</v>
      </c>
    </row>
    <row r="374" spans="1:10" ht="28.9" customHeight="1">
      <c r="A374" s="261"/>
      <c r="B374" s="5">
        <v>16</v>
      </c>
      <c r="C374" s="5" t="s">
        <v>762</v>
      </c>
      <c r="D374" s="41" t="s">
        <v>814</v>
      </c>
      <c r="E374" s="249">
        <v>36</v>
      </c>
      <c r="F374" s="15" t="s">
        <v>14</v>
      </c>
      <c r="G374" s="30">
        <v>45016</v>
      </c>
      <c r="H374" s="42" t="s">
        <v>25</v>
      </c>
      <c r="I374" s="23">
        <v>2021</v>
      </c>
      <c r="J374" s="37" t="s">
        <v>815</v>
      </c>
    </row>
    <row r="375" spans="1:10" ht="28.9" customHeight="1">
      <c r="A375" s="261"/>
      <c r="B375" s="5">
        <v>16</v>
      </c>
      <c r="C375" s="5" t="s">
        <v>719</v>
      </c>
      <c r="D375" s="41" t="s">
        <v>816</v>
      </c>
      <c r="E375" s="249">
        <v>48</v>
      </c>
      <c r="F375" s="15" t="s">
        <v>68</v>
      </c>
      <c r="G375" s="30">
        <v>44823</v>
      </c>
      <c r="H375" s="42" t="s">
        <v>25</v>
      </c>
      <c r="I375" s="20">
        <v>2021</v>
      </c>
      <c r="J375" s="14" t="s">
        <v>817</v>
      </c>
    </row>
    <row r="376" spans="1:10" ht="28.9" customHeight="1">
      <c r="A376" s="261"/>
      <c r="B376" s="5">
        <v>16</v>
      </c>
      <c r="C376" s="5" t="s">
        <v>704</v>
      </c>
      <c r="D376" s="41" t="s">
        <v>818</v>
      </c>
      <c r="E376" s="249">
        <v>10</v>
      </c>
      <c r="F376" s="15" t="s">
        <v>14</v>
      </c>
      <c r="G376" s="30">
        <v>44816</v>
      </c>
      <c r="H376" s="42" t="s">
        <v>25</v>
      </c>
      <c r="I376" s="20">
        <v>2021</v>
      </c>
      <c r="J376" s="14" t="s">
        <v>819</v>
      </c>
    </row>
    <row r="377" spans="1:10" ht="28.9" customHeight="1">
      <c r="A377" s="261"/>
      <c r="B377" s="5">
        <v>16</v>
      </c>
      <c r="C377" s="5" t="s">
        <v>704</v>
      </c>
      <c r="D377" s="41" t="s">
        <v>818</v>
      </c>
      <c r="E377" s="249">
        <v>37</v>
      </c>
      <c r="F377" s="15" t="s">
        <v>14</v>
      </c>
      <c r="G377" s="30">
        <v>44816</v>
      </c>
      <c r="H377" s="42" t="s">
        <v>25</v>
      </c>
      <c r="I377" s="20">
        <v>2021</v>
      </c>
      <c r="J377" s="14" t="s">
        <v>820</v>
      </c>
    </row>
    <row r="378" spans="1:10" ht="28.9" customHeight="1">
      <c r="A378" s="230"/>
      <c r="B378" s="5">
        <v>16</v>
      </c>
      <c r="C378" s="5" t="s">
        <v>704</v>
      </c>
      <c r="D378" s="41" t="s">
        <v>821</v>
      </c>
      <c r="E378" s="249">
        <v>80</v>
      </c>
      <c r="F378" s="15" t="s">
        <v>68</v>
      </c>
      <c r="G378" s="30">
        <v>45012</v>
      </c>
      <c r="H378" s="42" t="s">
        <v>25</v>
      </c>
      <c r="I378" s="23">
        <v>2022</v>
      </c>
      <c r="J378" s="37" t="s">
        <v>822</v>
      </c>
    </row>
    <row r="379" spans="1:10" ht="28.9" customHeight="1">
      <c r="A379" s="230"/>
      <c r="B379" s="5">
        <v>16</v>
      </c>
      <c r="C379" s="5" t="s">
        <v>704</v>
      </c>
      <c r="D379" s="41" t="s">
        <v>823</v>
      </c>
      <c r="E379" s="249">
        <v>8</v>
      </c>
      <c r="F379" s="15" t="s">
        <v>68</v>
      </c>
      <c r="G379" s="30">
        <v>44993</v>
      </c>
      <c r="H379" s="42" t="s">
        <v>25</v>
      </c>
      <c r="I379" s="23">
        <v>2022</v>
      </c>
      <c r="J379" s="37" t="s">
        <v>824</v>
      </c>
    </row>
    <row r="380" spans="1:10" ht="28.9" customHeight="1">
      <c r="A380" s="230"/>
      <c r="B380" s="5">
        <v>16</v>
      </c>
      <c r="C380" s="5" t="s">
        <v>825</v>
      </c>
      <c r="D380" s="122" t="s">
        <v>826</v>
      </c>
      <c r="E380" s="252">
        <v>3</v>
      </c>
      <c r="F380" s="33" t="s">
        <v>14</v>
      </c>
      <c r="G380" s="179">
        <v>45012</v>
      </c>
      <c r="H380" s="211" t="s">
        <v>25</v>
      </c>
      <c r="I380" s="23">
        <v>2022</v>
      </c>
      <c r="J380" s="37" t="s">
        <v>827</v>
      </c>
    </row>
    <row r="381" spans="1:10" ht="28.9" customHeight="1">
      <c r="A381" s="230"/>
      <c r="B381" s="5">
        <v>16</v>
      </c>
      <c r="C381" s="5" t="s">
        <v>828</v>
      </c>
      <c r="D381" s="122" t="s">
        <v>829</v>
      </c>
      <c r="E381" s="252">
        <v>80</v>
      </c>
      <c r="F381" s="33" t="s">
        <v>14</v>
      </c>
      <c r="G381" s="179">
        <v>45005</v>
      </c>
      <c r="H381" s="211">
        <v>2011</v>
      </c>
      <c r="I381" s="23">
        <v>2012</v>
      </c>
      <c r="J381" s="37" t="s">
        <v>830</v>
      </c>
    </row>
    <row r="382" spans="1:10" ht="28.9" customHeight="1">
      <c r="A382" s="230"/>
      <c r="B382" s="5">
        <v>16</v>
      </c>
      <c r="C382" s="5" t="s">
        <v>831</v>
      </c>
      <c r="D382" s="122" t="s">
        <v>832</v>
      </c>
      <c r="E382" s="252">
        <v>80</v>
      </c>
      <c r="F382" s="33" t="s">
        <v>68</v>
      </c>
      <c r="G382" s="179">
        <v>45016</v>
      </c>
      <c r="H382" s="211" t="s">
        <v>25</v>
      </c>
      <c r="I382" s="23">
        <v>2022</v>
      </c>
      <c r="J382" s="37" t="s">
        <v>833</v>
      </c>
    </row>
    <row r="383" spans="1:10" ht="28.9" customHeight="1">
      <c r="A383" s="230"/>
      <c r="B383" s="5">
        <v>16</v>
      </c>
      <c r="C383" s="5" t="s">
        <v>834</v>
      </c>
      <c r="D383" s="122" t="s">
        <v>835</v>
      </c>
      <c r="E383" s="252">
        <v>16</v>
      </c>
      <c r="F383" s="33" t="s">
        <v>14</v>
      </c>
      <c r="G383" s="179">
        <v>45005</v>
      </c>
      <c r="H383" s="211" t="s">
        <v>25</v>
      </c>
      <c r="I383" s="23">
        <v>2022</v>
      </c>
      <c r="J383" s="37" t="s">
        <v>836</v>
      </c>
    </row>
    <row r="384" spans="1:10" ht="28.9" customHeight="1">
      <c r="A384" s="82"/>
      <c r="B384" s="73" t="s">
        <v>837</v>
      </c>
      <c r="C384" s="73">
        <v>55</v>
      </c>
      <c r="D384" s="74" t="s">
        <v>838</v>
      </c>
      <c r="E384" s="75">
        <f>SUM(E307:E383)</f>
        <v>1999</v>
      </c>
      <c r="F384" s="74"/>
      <c r="G384" s="89"/>
      <c r="H384" s="78"/>
      <c r="I384" s="79"/>
      <c r="J384" s="79"/>
    </row>
    <row r="385" spans="1:10" ht="28.9" customHeight="1">
      <c r="A385" s="262" t="s">
        <v>839</v>
      </c>
      <c r="B385" s="5">
        <v>17</v>
      </c>
      <c r="C385" s="5" t="s">
        <v>840</v>
      </c>
      <c r="D385" s="24" t="s">
        <v>841</v>
      </c>
      <c r="E385" s="191">
        <v>39</v>
      </c>
      <c r="F385" s="26" t="s">
        <v>14</v>
      </c>
      <c r="G385" s="27">
        <v>44767</v>
      </c>
      <c r="H385" s="34">
        <v>2013</v>
      </c>
      <c r="I385" s="10">
        <v>2013</v>
      </c>
      <c r="J385" s="14" t="s">
        <v>842</v>
      </c>
    </row>
    <row r="386" spans="1:10" ht="28.9" customHeight="1">
      <c r="A386" s="263"/>
      <c r="B386" s="5">
        <v>17</v>
      </c>
      <c r="C386" s="5" t="s">
        <v>843</v>
      </c>
      <c r="D386" s="6" t="s">
        <v>844</v>
      </c>
      <c r="E386" s="64">
        <v>8</v>
      </c>
      <c r="F386" s="6" t="s">
        <v>14</v>
      </c>
      <c r="G386" s="27">
        <v>44440</v>
      </c>
      <c r="H386" s="35" t="s">
        <v>18</v>
      </c>
      <c r="I386" s="10">
        <v>2020</v>
      </c>
      <c r="J386" s="14" t="s">
        <v>845</v>
      </c>
    </row>
    <row r="387" spans="1:10" ht="28.9" customHeight="1">
      <c r="A387" s="263"/>
      <c r="B387" s="5">
        <v>17</v>
      </c>
      <c r="C387" s="5" t="s">
        <v>843</v>
      </c>
      <c r="D387" s="15" t="s">
        <v>844</v>
      </c>
      <c r="E387" s="65">
        <v>57</v>
      </c>
      <c r="F387" s="15" t="s">
        <v>14</v>
      </c>
      <c r="G387" s="30">
        <v>44950</v>
      </c>
      <c r="H387" s="46" t="s">
        <v>18</v>
      </c>
      <c r="I387" s="20">
        <v>2019</v>
      </c>
      <c r="J387" s="14" t="s">
        <v>846</v>
      </c>
    </row>
    <row r="388" spans="1:10" ht="28.9" customHeight="1">
      <c r="A388" s="263"/>
      <c r="B388" s="5">
        <v>17</v>
      </c>
      <c r="C388" s="5" t="s">
        <v>843</v>
      </c>
      <c r="D388" s="15" t="s">
        <v>844</v>
      </c>
      <c r="E388" s="65">
        <v>8</v>
      </c>
      <c r="F388" s="15" t="s">
        <v>14</v>
      </c>
      <c r="G388" s="30">
        <v>44950</v>
      </c>
      <c r="H388" s="46" t="s">
        <v>25</v>
      </c>
      <c r="I388" s="20">
        <v>2021</v>
      </c>
      <c r="J388" s="14" t="s">
        <v>846</v>
      </c>
    </row>
    <row r="389" spans="1:10" ht="28.9" customHeight="1">
      <c r="A389" s="263"/>
      <c r="B389" s="5">
        <v>17</v>
      </c>
      <c r="C389" s="5" t="s">
        <v>843</v>
      </c>
      <c r="D389" s="24" t="s">
        <v>847</v>
      </c>
      <c r="E389" s="64">
        <v>9</v>
      </c>
      <c r="F389" s="6" t="s">
        <v>68</v>
      </c>
      <c r="G389" s="27">
        <v>44725</v>
      </c>
      <c r="H389" s="35" t="s">
        <v>25</v>
      </c>
      <c r="I389" s="10">
        <v>2022</v>
      </c>
      <c r="J389" s="14" t="s">
        <v>848</v>
      </c>
    </row>
    <row r="390" spans="1:10" ht="28.9" customHeight="1">
      <c r="A390" s="263"/>
      <c r="B390" s="5">
        <v>17</v>
      </c>
      <c r="C390" s="5" t="s">
        <v>843</v>
      </c>
      <c r="D390" s="15" t="s">
        <v>849</v>
      </c>
      <c r="E390" s="65">
        <v>10</v>
      </c>
      <c r="F390" s="15" t="s">
        <v>14</v>
      </c>
      <c r="G390" s="30">
        <v>44795</v>
      </c>
      <c r="H390" s="46" t="s">
        <v>25</v>
      </c>
      <c r="I390" s="20">
        <v>2022</v>
      </c>
      <c r="J390" s="14" t="s">
        <v>850</v>
      </c>
    </row>
    <row r="391" spans="1:10" ht="28.9" customHeight="1">
      <c r="A391" s="263"/>
      <c r="B391" s="5">
        <v>17</v>
      </c>
      <c r="C391" s="5" t="s">
        <v>843</v>
      </c>
      <c r="D391" s="15" t="s">
        <v>851</v>
      </c>
      <c r="E391" s="65">
        <v>8</v>
      </c>
      <c r="F391" s="15" t="s">
        <v>14</v>
      </c>
      <c r="G391" s="30">
        <v>44802</v>
      </c>
      <c r="H391" s="46" t="s">
        <v>25</v>
      </c>
      <c r="I391" s="20">
        <v>2022</v>
      </c>
      <c r="J391" s="14" t="s">
        <v>852</v>
      </c>
    </row>
    <row r="392" spans="1:10" ht="28.9" customHeight="1">
      <c r="A392" s="263"/>
      <c r="B392" s="5">
        <v>17</v>
      </c>
      <c r="C392" s="5" t="s">
        <v>853</v>
      </c>
      <c r="D392" s="15" t="s">
        <v>854</v>
      </c>
      <c r="E392" s="65">
        <v>16</v>
      </c>
      <c r="F392" s="15" t="s">
        <v>68</v>
      </c>
      <c r="G392" s="30">
        <v>44740</v>
      </c>
      <c r="H392" s="46" t="s">
        <v>25</v>
      </c>
      <c r="I392" s="20">
        <v>2022</v>
      </c>
      <c r="J392" s="14" t="s">
        <v>855</v>
      </c>
    </row>
    <row r="393" spans="1:10" ht="28.9" customHeight="1">
      <c r="A393" s="263"/>
      <c r="B393" s="5">
        <v>17</v>
      </c>
      <c r="C393" s="5" t="s">
        <v>853</v>
      </c>
      <c r="D393" s="33" t="s">
        <v>854</v>
      </c>
      <c r="E393" s="216">
        <v>5</v>
      </c>
      <c r="F393" s="33" t="s">
        <v>68</v>
      </c>
      <c r="G393" s="179">
        <v>44984</v>
      </c>
      <c r="H393" s="121" t="s">
        <v>25</v>
      </c>
      <c r="I393" s="10">
        <v>2021</v>
      </c>
      <c r="J393" s="14" t="s">
        <v>855</v>
      </c>
    </row>
    <row r="394" spans="1:10" ht="28.9" customHeight="1">
      <c r="A394" s="263"/>
      <c r="B394" s="5">
        <v>17</v>
      </c>
      <c r="C394" s="5" t="s">
        <v>853</v>
      </c>
      <c r="D394" s="33" t="s">
        <v>856</v>
      </c>
      <c r="E394" s="216">
        <v>39</v>
      </c>
      <c r="F394" s="33" t="s">
        <v>14</v>
      </c>
      <c r="G394" s="179">
        <v>45005</v>
      </c>
      <c r="H394" s="121">
        <v>2013</v>
      </c>
      <c r="I394" s="23">
        <v>2014</v>
      </c>
      <c r="J394" s="37" t="s">
        <v>857</v>
      </c>
    </row>
    <row r="395" spans="1:10" ht="28.9" customHeight="1">
      <c r="A395" s="263"/>
      <c r="B395" s="5">
        <v>17</v>
      </c>
      <c r="C395" s="5" t="s">
        <v>858</v>
      </c>
      <c r="D395" s="6" t="s">
        <v>859</v>
      </c>
      <c r="E395" s="191">
        <v>31</v>
      </c>
      <c r="F395" s="6" t="s">
        <v>14</v>
      </c>
      <c r="G395" s="27">
        <v>44529</v>
      </c>
      <c r="H395" s="35">
        <v>2013</v>
      </c>
      <c r="I395" s="10">
        <v>2013</v>
      </c>
      <c r="J395" s="14" t="s">
        <v>860</v>
      </c>
    </row>
    <row r="396" spans="1:10" ht="28.9" customHeight="1">
      <c r="A396" s="263"/>
      <c r="B396" s="5">
        <v>17</v>
      </c>
      <c r="C396" s="5" t="s">
        <v>843</v>
      </c>
      <c r="D396" s="15" t="s">
        <v>859</v>
      </c>
      <c r="E396" s="234">
        <v>18</v>
      </c>
      <c r="F396" s="15" t="s">
        <v>14</v>
      </c>
      <c r="G396" s="30">
        <v>44446</v>
      </c>
      <c r="H396" s="132">
        <v>2013</v>
      </c>
      <c r="I396" s="20">
        <v>2013</v>
      </c>
      <c r="J396" s="14" t="s">
        <v>861</v>
      </c>
    </row>
    <row r="397" spans="1:10" ht="28.9" customHeight="1">
      <c r="A397" s="263"/>
      <c r="B397" s="5">
        <v>17</v>
      </c>
      <c r="C397" s="5" t="s">
        <v>862</v>
      </c>
      <c r="D397" s="15" t="s">
        <v>863</v>
      </c>
      <c r="E397" s="234">
        <v>8</v>
      </c>
      <c r="F397" s="15" t="s">
        <v>14</v>
      </c>
      <c r="G397" s="30">
        <v>44599</v>
      </c>
      <c r="H397" s="19" t="s">
        <v>33</v>
      </c>
      <c r="I397" s="20">
        <v>2021</v>
      </c>
      <c r="J397" s="14" t="s">
        <v>864</v>
      </c>
    </row>
    <row r="398" spans="1:10" ht="28.9" customHeight="1">
      <c r="A398" s="263"/>
      <c r="B398" s="5">
        <v>17</v>
      </c>
      <c r="C398" s="5" t="s">
        <v>865</v>
      </c>
      <c r="D398" s="15" t="s">
        <v>866</v>
      </c>
      <c r="E398" s="234">
        <v>16</v>
      </c>
      <c r="F398" s="15" t="s">
        <v>14</v>
      </c>
      <c r="G398" s="30">
        <v>44677</v>
      </c>
      <c r="H398" s="19" t="s">
        <v>33</v>
      </c>
      <c r="I398" s="20">
        <v>2021</v>
      </c>
      <c r="J398" s="14" t="s">
        <v>867</v>
      </c>
    </row>
    <row r="399" spans="1:10" ht="28.9" customHeight="1">
      <c r="A399" s="263"/>
      <c r="B399" s="5">
        <v>17</v>
      </c>
      <c r="C399" s="5" t="s">
        <v>862</v>
      </c>
      <c r="D399" s="51" t="s">
        <v>868</v>
      </c>
      <c r="E399" s="234">
        <v>65</v>
      </c>
      <c r="F399" s="15" t="s">
        <v>68</v>
      </c>
      <c r="G399" s="30">
        <v>44583</v>
      </c>
      <c r="H399" s="19" t="s">
        <v>33</v>
      </c>
      <c r="I399" s="20">
        <v>2021</v>
      </c>
      <c r="J399" s="14" t="s">
        <v>869</v>
      </c>
    </row>
    <row r="400" spans="1:10" ht="28.9" customHeight="1">
      <c r="A400" s="263"/>
      <c r="B400" s="5">
        <v>17</v>
      </c>
      <c r="C400" s="5" t="s">
        <v>870</v>
      </c>
      <c r="D400" s="51" t="s">
        <v>871</v>
      </c>
      <c r="E400" s="234">
        <v>8</v>
      </c>
      <c r="F400" s="15" t="s">
        <v>14</v>
      </c>
      <c r="G400" s="30">
        <v>44641</v>
      </c>
      <c r="H400" s="19" t="s">
        <v>33</v>
      </c>
      <c r="I400" s="20">
        <v>2021</v>
      </c>
      <c r="J400" s="14" t="s">
        <v>872</v>
      </c>
    </row>
    <row r="401" spans="1:10" ht="28.9" customHeight="1">
      <c r="A401" s="263"/>
      <c r="B401" s="5">
        <v>17</v>
      </c>
      <c r="C401" s="5" t="s">
        <v>870</v>
      </c>
      <c r="D401" s="51" t="s">
        <v>871</v>
      </c>
      <c r="E401" s="234">
        <v>8</v>
      </c>
      <c r="F401" s="15" t="s">
        <v>14</v>
      </c>
      <c r="G401" s="30">
        <v>44641</v>
      </c>
      <c r="H401" s="19" t="s">
        <v>33</v>
      </c>
      <c r="I401" s="20">
        <v>2021</v>
      </c>
      <c r="J401" s="14" t="s">
        <v>873</v>
      </c>
    </row>
    <row r="402" spans="1:10" ht="28.9" customHeight="1">
      <c r="A402" s="263"/>
      <c r="B402" s="5">
        <v>17</v>
      </c>
      <c r="C402" s="5" t="s">
        <v>862</v>
      </c>
      <c r="D402" s="51" t="s">
        <v>874</v>
      </c>
      <c r="E402" s="234">
        <v>16</v>
      </c>
      <c r="F402" s="15" t="s">
        <v>14</v>
      </c>
      <c r="G402" s="30">
        <v>44585</v>
      </c>
      <c r="H402" s="19" t="s">
        <v>33</v>
      </c>
      <c r="I402" s="20">
        <v>2021</v>
      </c>
      <c r="J402" s="14" t="s">
        <v>875</v>
      </c>
    </row>
    <row r="403" spans="1:10" ht="28.9" customHeight="1">
      <c r="A403" s="263"/>
      <c r="B403" s="66">
        <v>17</v>
      </c>
      <c r="C403" s="66" t="s">
        <v>862</v>
      </c>
      <c r="D403" s="38" t="s">
        <v>876</v>
      </c>
      <c r="E403" s="191">
        <v>2</v>
      </c>
      <c r="F403" s="26" t="s">
        <v>14</v>
      </c>
      <c r="G403" s="27">
        <v>44494</v>
      </c>
      <c r="H403" s="35" t="s">
        <v>33</v>
      </c>
      <c r="I403" s="14">
        <v>2021</v>
      </c>
      <c r="J403" s="14" t="s">
        <v>877</v>
      </c>
    </row>
    <row r="404" spans="1:10" ht="28.9" customHeight="1">
      <c r="A404" s="263"/>
      <c r="B404" s="66">
        <v>17</v>
      </c>
      <c r="C404" s="66" t="s">
        <v>862</v>
      </c>
      <c r="D404" s="38" t="s">
        <v>878</v>
      </c>
      <c r="E404" s="191">
        <v>10</v>
      </c>
      <c r="F404" s="6" t="s">
        <v>68</v>
      </c>
      <c r="G404" s="27">
        <v>44676</v>
      </c>
      <c r="H404" s="35" t="s">
        <v>33</v>
      </c>
      <c r="I404" s="14">
        <v>2021</v>
      </c>
      <c r="J404" s="14" t="s">
        <v>879</v>
      </c>
    </row>
    <row r="405" spans="1:10" ht="28.9" customHeight="1">
      <c r="A405" s="263"/>
      <c r="B405" s="66">
        <v>17</v>
      </c>
      <c r="C405" s="66" t="s">
        <v>862</v>
      </c>
      <c r="D405" s="38" t="s">
        <v>876</v>
      </c>
      <c r="E405" s="39">
        <v>50</v>
      </c>
      <c r="F405" s="127" t="s">
        <v>14</v>
      </c>
      <c r="G405" s="27">
        <v>44410</v>
      </c>
      <c r="H405" s="55" t="s">
        <v>310</v>
      </c>
      <c r="I405" s="14">
        <v>2018</v>
      </c>
      <c r="J405" s="14" t="s">
        <v>880</v>
      </c>
    </row>
    <row r="406" spans="1:10" ht="28.9" customHeight="1">
      <c r="A406" s="263"/>
      <c r="B406" s="66">
        <v>17</v>
      </c>
      <c r="C406" s="66" t="s">
        <v>862</v>
      </c>
      <c r="D406" s="38" t="s">
        <v>881</v>
      </c>
      <c r="E406" s="39">
        <v>1</v>
      </c>
      <c r="F406" s="127" t="s">
        <v>68</v>
      </c>
      <c r="G406" s="27">
        <v>44935</v>
      </c>
      <c r="H406" s="55" t="s">
        <v>25</v>
      </c>
      <c r="I406" s="14">
        <v>2022</v>
      </c>
      <c r="J406" s="14" t="s">
        <v>882</v>
      </c>
    </row>
    <row r="407" spans="1:10" ht="28.9" customHeight="1">
      <c r="A407" s="263"/>
      <c r="B407" s="66">
        <v>17</v>
      </c>
      <c r="C407" s="66" t="s">
        <v>862</v>
      </c>
      <c r="D407" s="38" t="s">
        <v>878</v>
      </c>
      <c r="E407" s="39">
        <v>4</v>
      </c>
      <c r="F407" s="127" t="s">
        <v>68</v>
      </c>
      <c r="G407" s="27">
        <v>44942</v>
      </c>
      <c r="H407" s="55" t="s">
        <v>25</v>
      </c>
      <c r="I407" s="14">
        <v>2022</v>
      </c>
      <c r="J407" s="14" t="s">
        <v>879</v>
      </c>
    </row>
    <row r="408" spans="1:10" ht="28.9" customHeight="1">
      <c r="A408" s="263"/>
      <c r="B408" s="66">
        <v>17</v>
      </c>
      <c r="C408" s="66" t="s">
        <v>862</v>
      </c>
      <c r="D408" s="203" t="s">
        <v>883</v>
      </c>
      <c r="E408" s="207">
        <v>5</v>
      </c>
      <c r="F408" s="220" t="s">
        <v>14</v>
      </c>
      <c r="G408" s="197">
        <v>44970</v>
      </c>
      <c r="H408" s="221" t="s">
        <v>25</v>
      </c>
      <c r="I408" s="201">
        <v>2022</v>
      </c>
      <c r="J408" s="14" t="s">
        <v>884</v>
      </c>
    </row>
    <row r="409" spans="1:10" ht="28.9" customHeight="1">
      <c r="A409" s="263"/>
      <c r="B409" s="66">
        <v>17</v>
      </c>
      <c r="C409" s="66" t="s">
        <v>862</v>
      </c>
      <c r="D409" s="128" t="s">
        <v>883</v>
      </c>
      <c r="E409" s="231">
        <v>5</v>
      </c>
      <c r="F409" s="232" t="s">
        <v>14</v>
      </c>
      <c r="G409" s="179">
        <v>45012</v>
      </c>
      <c r="H409" s="233" t="s">
        <v>33</v>
      </c>
      <c r="I409" s="37">
        <v>2021</v>
      </c>
      <c r="J409" s="37" t="s">
        <v>864</v>
      </c>
    </row>
    <row r="410" spans="1:10" ht="28.9" customHeight="1">
      <c r="A410" s="263"/>
      <c r="B410" s="66">
        <v>17</v>
      </c>
      <c r="C410" s="66" t="s">
        <v>862</v>
      </c>
      <c r="D410" s="128" t="s">
        <v>883</v>
      </c>
      <c r="E410" s="231">
        <v>8</v>
      </c>
      <c r="F410" s="232" t="s">
        <v>14</v>
      </c>
      <c r="G410" s="179">
        <v>45012</v>
      </c>
      <c r="H410" s="233" t="s">
        <v>25</v>
      </c>
      <c r="I410" s="37">
        <v>2021</v>
      </c>
      <c r="J410" s="37" t="s">
        <v>864</v>
      </c>
    </row>
    <row r="411" spans="1:10" ht="28.9" customHeight="1">
      <c r="A411" s="263"/>
      <c r="B411" s="66">
        <v>17</v>
      </c>
      <c r="C411" s="66" t="s">
        <v>862</v>
      </c>
      <c r="D411" s="128" t="s">
        <v>885</v>
      </c>
      <c r="E411" s="231">
        <v>80</v>
      </c>
      <c r="F411" s="232" t="s">
        <v>68</v>
      </c>
      <c r="G411" s="179">
        <v>45016</v>
      </c>
      <c r="H411" s="233" t="s">
        <v>33</v>
      </c>
      <c r="I411" s="37">
        <v>2021</v>
      </c>
      <c r="J411" s="37" t="s">
        <v>886</v>
      </c>
    </row>
    <row r="412" spans="1:10" ht="28.9" customHeight="1">
      <c r="A412" s="263"/>
      <c r="B412" s="66">
        <v>17</v>
      </c>
      <c r="C412" s="66" t="s">
        <v>887</v>
      </c>
      <c r="D412" s="128" t="s">
        <v>888</v>
      </c>
      <c r="E412" s="231">
        <v>8</v>
      </c>
      <c r="F412" s="232" t="s">
        <v>14</v>
      </c>
      <c r="G412" s="179">
        <v>45016</v>
      </c>
      <c r="H412" s="233" t="s">
        <v>33</v>
      </c>
      <c r="I412" s="37">
        <v>2021</v>
      </c>
      <c r="J412" s="37" t="s">
        <v>864</v>
      </c>
    </row>
    <row r="413" spans="1:10" ht="28.9" customHeight="1">
      <c r="A413" s="263"/>
      <c r="B413" s="5">
        <v>17</v>
      </c>
      <c r="C413" s="5" t="s">
        <v>889</v>
      </c>
      <c r="D413" s="203" t="s">
        <v>890</v>
      </c>
      <c r="E413" s="207">
        <v>2</v>
      </c>
      <c r="F413" s="193" t="s">
        <v>14</v>
      </c>
      <c r="G413" s="197">
        <v>44585</v>
      </c>
      <c r="H413" s="194" t="s">
        <v>33</v>
      </c>
      <c r="I413" s="201">
        <v>2021</v>
      </c>
      <c r="J413" s="14" t="s">
        <v>891</v>
      </c>
    </row>
    <row r="414" spans="1:10" ht="28.9" customHeight="1">
      <c r="A414" s="263"/>
      <c r="B414" s="5">
        <v>17</v>
      </c>
      <c r="C414" s="5" t="s">
        <v>892</v>
      </c>
      <c r="D414" s="24" t="s">
        <v>893</v>
      </c>
      <c r="E414" s="39">
        <v>8</v>
      </c>
      <c r="F414" s="26" t="s">
        <v>14</v>
      </c>
      <c r="G414" s="27">
        <v>44802</v>
      </c>
      <c r="H414" s="53" t="s">
        <v>25</v>
      </c>
      <c r="I414" s="14">
        <v>2021</v>
      </c>
      <c r="J414" s="14" t="s">
        <v>894</v>
      </c>
    </row>
    <row r="415" spans="1:10" ht="28.9" customHeight="1">
      <c r="A415" s="263"/>
      <c r="B415" s="5">
        <v>17</v>
      </c>
      <c r="C415" s="5" t="s">
        <v>895</v>
      </c>
      <c r="D415" s="199" t="s">
        <v>896</v>
      </c>
      <c r="E415" s="207">
        <v>8</v>
      </c>
      <c r="F415" s="193" t="s">
        <v>68</v>
      </c>
      <c r="G415" s="197">
        <v>44802</v>
      </c>
      <c r="H415" s="208" t="s">
        <v>33</v>
      </c>
      <c r="I415" s="201">
        <v>2021</v>
      </c>
      <c r="J415" s="14" t="s">
        <v>897</v>
      </c>
    </row>
    <row r="416" spans="1:10" ht="28.9" customHeight="1">
      <c r="A416" s="263"/>
      <c r="B416" s="5">
        <v>17</v>
      </c>
      <c r="C416" s="5" t="s">
        <v>898</v>
      </c>
      <c r="D416" s="38" t="s">
        <v>899</v>
      </c>
      <c r="E416" s="39">
        <v>5</v>
      </c>
      <c r="F416" s="26" t="s">
        <v>14</v>
      </c>
      <c r="G416" s="27">
        <v>44651</v>
      </c>
      <c r="H416" s="9" t="s">
        <v>25</v>
      </c>
      <c r="I416" s="14">
        <v>2021</v>
      </c>
      <c r="J416" s="14" t="s">
        <v>900</v>
      </c>
    </row>
    <row r="417" spans="1:10" ht="28.9" customHeight="1">
      <c r="A417" s="263"/>
      <c r="B417" s="5">
        <v>17</v>
      </c>
      <c r="C417" s="5" t="s">
        <v>843</v>
      </c>
      <c r="D417" s="24" t="s">
        <v>901</v>
      </c>
      <c r="E417" s="191">
        <v>8</v>
      </c>
      <c r="F417" s="26" t="s">
        <v>68</v>
      </c>
      <c r="G417" s="27">
        <v>44760</v>
      </c>
      <c r="H417" s="34" t="s">
        <v>25</v>
      </c>
      <c r="I417" s="10">
        <v>2021</v>
      </c>
      <c r="J417" s="14" t="s">
        <v>902</v>
      </c>
    </row>
    <row r="418" spans="1:10" ht="28.9" customHeight="1">
      <c r="A418" s="263"/>
      <c r="B418" s="5">
        <v>17</v>
      </c>
      <c r="C418" s="5" t="s">
        <v>903</v>
      </c>
      <c r="D418" s="31" t="s">
        <v>904</v>
      </c>
      <c r="E418" s="249">
        <v>55</v>
      </c>
      <c r="F418" s="17" t="s">
        <v>14</v>
      </c>
      <c r="G418" s="30">
        <v>44845</v>
      </c>
      <c r="H418" s="19">
        <v>2013</v>
      </c>
      <c r="I418" s="20">
        <v>2013</v>
      </c>
      <c r="J418" s="14" t="s">
        <v>905</v>
      </c>
    </row>
    <row r="419" spans="1:10" ht="28.9" customHeight="1">
      <c r="A419" s="263"/>
      <c r="B419" s="5">
        <v>17</v>
      </c>
      <c r="C419" s="5" t="s">
        <v>906</v>
      </c>
      <c r="D419" s="31" t="s">
        <v>907</v>
      </c>
      <c r="E419" s="249">
        <v>34</v>
      </c>
      <c r="F419" s="17" t="s">
        <v>68</v>
      </c>
      <c r="G419" s="30">
        <v>44851</v>
      </c>
      <c r="H419" s="19" t="s">
        <v>25</v>
      </c>
      <c r="I419" s="20">
        <v>2021</v>
      </c>
      <c r="J419" s="14" t="s">
        <v>908</v>
      </c>
    </row>
    <row r="420" spans="1:10" ht="28.9" customHeight="1">
      <c r="A420" s="263"/>
      <c r="B420" s="5">
        <v>17</v>
      </c>
      <c r="C420" s="5" t="s">
        <v>909</v>
      </c>
      <c r="D420" s="24" t="s">
        <v>888</v>
      </c>
      <c r="E420" s="191">
        <v>16</v>
      </c>
      <c r="F420" s="26" t="s">
        <v>14</v>
      </c>
      <c r="G420" s="27">
        <v>44851</v>
      </c>
      <c r="H420" s="9" t="s">
        <v>25</v>
      </c>
      <c r="I420" s="10">
        <v>2022</v>
      </c>
      <c r="J420" s="14" t="s">
        <v>910</v>
      </c>
    </row>
    <row r="421" spans="1:10" ht="28.9" customHeight="1">
      <c r="A421" s="263"/>
      <c r="B421" s="5">
        <v>17</v>
      </c>
      <c r="C421" s="5" t="s">
        <v>843</v>
      </c>
      <c r="D421" s="31" t="s">
        <v>849</v>
      </c>
      <c r="E421" s="249">
        <v>10</v>
      </c>
      <c r="F421" s="17" t="s">
        <v>14</v>
      </c>
      <c r="G421" s="30">
        <v>44890</v>
      </c>
      <c r="H421" s="46" t="s">
        <v>25</v>
      </c>
      <c r="I421" s="20">
        <v>2021</v>
      </c>
      <c r="J421" s="37" t="s">
        <v>850</v>
      </c>
    </row>
    <row r="422" spans="1:10" ht="28.9" customHeight="1">
      <c r="A422" s="263"/>
      <c r="B422" s="5">
        <v>17</v>
      </c>
      <c r="C422" s="5" t="s">
        <v>862</v>
      </c>
      <c r="D422" s="41" t="s">
        <v>911</v>
      </c>
      <c r="E422" s="249">
        <v>20</v>
      </c>
      <c r="F422" s="17" t="s">
        <v>68</v>
      </c>
      <c r="G422" s="30">
        <v>44830</v>
      </c>
      <c r="H422" s="42" t="s">
        <v>25</v>
      </c>
      <c r="I422" s="20">
        <v>2022</v>
      </c>
      <c r="J422" s="14" t="s">
        <v>869</v>
      </c>
    </row>
    <row r="423" spans="1:10" ht="28.9" customHeight="1">
      <c r="A423" s="264"/>
      <c r="B423" s="5">
        <v>17</v>
      </c>
      <c r="C423" s="5" t="s">
        <v>912</v>
      </c>
      <c r="D423" s="41" t="s">
        <v>913</v>
      </c>
      <c r="E423" s="249">
        <v>16</v>
      </c>
      <c r="F423" s="17" t="s">
        <v>14</v>
      </c>
      <c r="G423" s="30">
        <v>44816</v>
      </c>
      <c r="H423" s="42" t="s">
        <v>25</v>
      </c>
      <c r="I423" s="20">
        <v>2022</v>
      </c>
      <c r="J423" s="14" t="s">
        <v>914</v>
      </c>
    </row>
    <row r="424" spans="1:10" ht="28.9" customHeight="1">
      <c r="A424" s="223"/>
      <c r="B424" s="5">
        <v>17</v>
      </c>
      <c r="C424" s="5" t="s">
        <v>912</v>
      </c>
      <c r="D424" s="122" t="s">
        <v>913</v>
      </c>
      <c r="E424" s="252">
        <v>5</v>
      </c>
      <c r="F424" s="7" t="s">
        <v>14</v>
      </c>
      <c r="G424" s="179">
        <v>45016</v>
      </c>
      <c r="H424" s="211" t="s">
        <v>33</v>
      </c>
      <c r="I424" s="10">
        <v>2022</v>
      </c>
      <c r="J424" s="14" t="s">
        <v>891</v>
      </c>
    </row>
    <row r="425" spans="1:10" ht="26.65" customHeight="1">
      <c r="A425" s="87"/>
      <c r="B425" s="100" t="s">
        <v>915</v>
      </c>
      <c r="C425" s="101">
        <v>20</v>
      </c>
      <c r="D425" s="74" t="s">
        <v>916</v>
      </c>
      <c r="E425" s="175">
        <f>SUM(E385:E424)</f>
        <v>729</v>
      </c>
      <c r="F425" s="87"/>
      <c r="G425" s="87"/>
      <c r="H425" s="87"/>
      <c r="I425" s="87"/>
      <c r="J425" s="87"/>
    </row>
    <row r="426" spans="1:10" ht="30.6" customHeight="1" thickBot="1">
      <c r="A426" s="158" t="s">
        <v>917</v>
      </c>
      <c r="B426" s="156"/>
      <c r="C426" s="156">
        <v>227</v>
      </c>
      <c r="D426" s="110" t="s">
        <v>918</v>
      </c>
      <c r="E426" s="111">
        <f>E23+E53+E99+E120+E142+E165+E180+E190+E195+E207+E233+E248+E279+E306+E384+E425+E197</f>
        <v>9842</v>
      </c>
      <c r="F426" s="112"/>
      <c r="G426" s="112"/>
      <c r="H426" s="112"/>
      <c r="I426" s="112"/>
      <c r="J426" s="119"/>
    </row>
    <row r="427" spans="1:10" ht="20.65" customHeight="1">
      <c r="A427" s="85" t="s">
        <v>919</v>
      </c>
      <c r="B427" s="84"/>
      <c r="C427" s="84"/>
      <c r="D427" s="84"/>
    </row>
    <row r="428" spans="1:10" ht="20.65" customHeight="1">
      <c r="A428" s="209" t="s">
        <v>920</v>
      </c>
      <c r="B428" s="210"/>
      <c r="C428" s="210"/>
      <c r="D428" s="210"/>
    </row>
    <row r="429" spans="1:10">
      <c r="A429" s="190" t="s">
        <v>921</v>
      </c>
      <c r="B429" s="189"/>
      <c r="C429" s="189"/>
      <c r="D429" s="189"/>
    </row>
    <row r="433" spans="1:5" ht="18.75">
      <c r="A433" s="258" t="s">
        <v>922</v>
      </c>
      <c r="B433" s="258"/>
      <c r="C433" s="258"/>
      <c r="D433" s="258"/>
      <c r="E433" s="258"/>
    </row>
    <row r="434" spans="1:5" ht="15.75" thickBot="1">
      <c r="A434" s="146"/>
      <c r="B434" s="147"/>
      <c r="C434" s="148" t="s">
        <v>923</v>
      </c>
      <c r="D434" s="149" t="s">
        <v>924</v>
      </c>
      <c r="E434" s="150" t="s">
        <v>925</v>
      </c>
    </row>
    <row r="435" spans="1:5" ht="15.75" thickBot="1">
      <c r="A435" s="259" t="s">
        <v>926</v>
      </c>
      <c r="B435" s="259"/>
      <c r="C435" s="151">
        <f>C426</f>
        <v>227</v>
      </c>
      <c r="D435" s="152">
        <f>'31 mars 2023 pl autoch réal.'!C14</f>
        <v>2</v>
      </c>
      <c r="E435" s="153">
        <f>C435+D435</f>
        <v>229</v>
      </c>
    </row>
    <row r="436" spans="1:5" ht="15.75" thickBot="1">
      <c r="A436" s="259" t="s">
        <v>927</v>
      </c>
      <c r="B436" s="259"/>
      <c r="C436" s="151">
        <f>E426</f>
        <v>9842</v>
      </c>
      <c r="D436" s="154">
        <f>'31 mars 2023 pl autoch réal.'!E14</f>
        <v>165</v>
      </c>
      <c r="E436" s="155">
        <f>C436+D436</f>
        <v>10007</v>
      </c>
    </row>
    <row r="437" spans="1:5">
      <c r="C437" s="157"/>
    </row>
  </sheetData>
  <autoFilter ref="A2:J429" xr:uid="{938C8D92-85FA-4FEF-8763-5D119099D970}"/>
  <mergeCells count="20">
    <mergeCell ref="A1:J1"/>
    <mergeCell ref="A3:A22"/>
    <mergeCell ref="A24:A52"/>
    <mergeCell ref="A54:A94"/>
    <mergeCell ref="A100:A119"/>
    <mergeCell ref="A143:A164"/>
    <mergeCell ref="A181:A189"/>
    <mergeCell ref="A191:A194"/>
    <mergeCell ref="A121:A141"/>
    <mergeCell ref="A166:A179"/>
    <mergeCell ref="A198:A204"/>
    <mergeCell ref="A234:A247"/>
    <mergeCell ref="A280:A304"/>
    <mergeCell ref="A208:A232"/>
    <mergeCell ref="A249:A278"/>
    <mergeCell ref="A433:E433"/>
    <mergeCell ref="A435:B435"/>
    <mergeCell ref="A436:B436"/>
    <mergeCell ref="A307:A377"/>
    <mergeCell ref="A385:A423"/>
  </mergeCells>
  <phoneticPr fontId="2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D64B5-1377-4E16-9B49-20C98D83F5CC}">
  <dimension ref="A1:J14"/>
  <sheetViews>
    <sheetView topLeftCell="A5" workbookViewId="0">
      <selection activeCell="E15" sqref="E15"/>
    </sheetView>
  </sheetViews>
  <sheetFormatPr defaultColWidth="11.42578125" defaultRowHeight="15"/>
  <cols>
    <col min="1" max="1" width="16.28515625" customWidth="1"/>
    <col min="3" max="3" width="14.28515625" customWidth="1"/>
    <col min="4" max="4" width="17.7109375" customWidth="1"/>
  </cols>
  <sheetData>
    <row r="1" spans="1:10" ht="24" thickBot="1">
      <c r="A1" s="276" t="s">
        <v>928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45" customHeight="1">
      <c r="A2" s="103" t="s">
        <v>1</v>
      </c>
      <c r="B2" s="104" t="s">
        <v>2</v>
      </c>
      <c r="C2" s="104" t="s">
        <v>3</v>
      </c>
      <c r="D2" s="104" t="s">
        <v>4</v>
      </c>
      <c r="E2" s="105" t="s">
        <v>5</v>
      </c>
      <c r="F2" s="106" t="s">
        <v>6</v>
      </c>
      <c r="G2" s="105" t="s">
        <v>7</v>
      </c>
      <c r="H2" s="159" t="s">
        <v>8</v>
      </c>
      <c r="I2" s="104" t="s">
        <v>9</v>
      </c>
      <c r="J2" s="160" t="s">
        <v>10</v>
      </c>
    </row>
    <row r="3" spans="1:10" ht="45" customHeight="1">
      <c r="A3" s="170" t="s">
        <v>62</v>
      </c>
      <c r="B3" s="23">
        <v>2</v>
      </c>
      <c r="C3" s="24" t="s">
        <v>929</v>
      </c>
      <c r="D3" s="192" t="s">
        <v>930</v>
      </c>
      <c r="E3" s="196">
        <v>4</v>
      </c>
      <c r="F3" s="6" t="s">
        <v>14</v>
      </c>
      <c r="G3" s="27">
        <v>44872</v>
      </c>
      <c r="H3" s="24" t="s">
        <v>931</v>
      </c>
      <c r="I3" s="23">
        <v>2022</v>
      </c>
      <c r="J3" s="14" t="s">
        <v>932</v>
      </c>
    </row>
    <row r="4" spans="1:10" ht="45" customHeight="1">
      <c r="A4" s="170" t="s">
        <v>62</v>
      </c>
      <c r="B4" s="23">
        <v>2</v>
      </c>
      <c r="C4" s="24" t="s">
        <v>929</v>
      </c>
      <c r="D4" s="41" t="s">
        <v>930</v>
      </c>
      <c r="E4" s="16">
        <v>18</v>
      </c>
      <c r="F4" s="6" t="s">
        <v>14</v>
      </c>
      <c r="G4" s="219">
        <v>44970</v>
      </c>
      <c r="H4" s="24" t="s">
        <v>931</v>
      </c>
      <c r="I4" s="23">
        <v>2022</v>
      </c>
      <c r="J4" s="14" t="s">
        <v>932</v>
      </c>
    </row>
    <row r="5" spans="1:10" ht="29.1" customHeight="1">
      <c r="A5" s="87"/>
      <c r="B5" s="100" t="s">
        <v>933</v>
      </c>
      <c r="C5" s="101">
        <v>0</v>
      </c>
      <c r="D5" s="74" t="s">
        <v>934</v>
      </c>
      <c r="E5" s="176">
        <f>SUM(E3,E4)</f>
        <v>22</v>
      </c>
      <c r="F5" s="87"/>
      <c r="G5" s="87"/>
      <c r="H5" s="87"/>
      <c r="I5" s="87"/>
      <c r="J5" s="87"/>
    </row>
    <row r="6" spans="1:10" ht="45" customHeight="1">
      <c r="A6" s="170" t="s">
        <v>377</v>
      </c>
      <c r="B6" s="23">
        <v>8</v>
      </c>
      <c r="C6" s="23" t="s">
        <v>935</v>
      </c>
      <c r="D6" s="23" t="s">
        <v>936</v>
      </c>
      <c r="E6" s="102">
        <v>49</v>
      </c>
      <c r="F6" s="6" t="s">
        <v>14</v>
      </c>
      <c r="G6" s="161">
        <v>44819</v>
      </c>
      <c r="H6" s="24" t="s">
        <v>937</v>
      </c>
      <c r="I6" s="23">
        <v>2011</v>
      </c>
      <c r="J6" s="23" t="s">
        <v>938</v>
      </c>
    </row>
    <row r="7" spans="1:10" ht="29.1" customHeight="1">
      <c r="A7" s="87"/>
      <c r="B7" s="100" t="s">
        <v>939</v>
      </c>
      <c r="C7" s="101">
        <f>COUNTA(#REF!)</f>
        <v>1</v>
      </c>
      <c r="D7" s="74" t="s">
        <v>934</v>
      </c>
      <c r="E7" s="175">
        <f>SUM(E6)</f>
        <v>49</v>
      </c>
      <c r="F7" s="87"/>
      <c r="G7" s="87"/>
      <c r="H7" s="87"/>
      <c r="I7" s="87"/>
      <c r="J7" s="87"/>
    </row>
    <row r="8" spans="1:10" ht="28.9" customHeight="1">
      <c r="A8" s="275" t="s">
        <v>398</v>
      </c>
      <c r="B8" s="5">
        <v>9</v>
      </c>
      <c r="C8" s="5" t="s">
        <v>940</v>
      </c>
      <c r="D8" s="192" t="s">
        <v>941</v>
      </c>
      <c r="E8" s="196">
        <v>3</v>
      </c>
      <c r="F8" s="6" t="s">
        <v>14</v>
      </c>
      <c r="G8" s="27">
        <v>44357</v>
      </c>
      <c r="H8" s="53" t="s">
        <v>942</v>
      </c>
      <c r="I8" s="14">
        <v>2009</v>
      </c>
      <c r="J8" s="14" t="s">
        <v>943</v>
      </c>
    </row>
    <row r="9" spans="1:10" ht="28.9" customHeight="1">
      <c r="A9" s="275"/>
      <c r="B9" s="5">
        <v>9</v>
      </c>
      <c r="C9" s="6"/>
      <c r="D9" s="15" t="s">
        <v>944</v>
      </c>
      <c r="E9" s="29">
        <v>20</v>
      </c>
      <c r="F9" s="6" t="s">
        <v>14</v>
      </c>
      <c r="G9" s="217">
        <v>44985</v>
      </c>
      <c r="H9" s="218" t="s">
        <v>945</v>
      </c>
      <c r="I9" s="14">
        <v>2022</v>
      </c>
      <c r="J9" s="14" t="s">
        <v>946</v>
      </c>
    </row>
    <row r="10" spans="1:10" ht="28.9" customHeight="1">
      <c r="A10" s="275"/>
      <c r="B10" s="5">
        <v>9</v>
      </c>
      <c r="C10" s="5" t="s">
        <v>947</v>
      </c>
      <c r="D10" s="24" t="s">
        <v>948</v>
      </c>
      <c r="E10" s="25">
        <v>50</v>
      </c>
      <c r="F10" s="24" t="s">
        <v>14</v>
      </c>
      <c r="G10" s="27">
        <v>44463</v>
      </c>
      <c r="H10" s="53" t="s">
        <v>949</v>
      </c>
      <c r="I10" s="14">
        <v>2009</v>
      </c>
      <c r="J10" s="14" t="s">
        <v>950</v>
      </c>
    </row>
    <row r="11" spans="1:10" ht="29.1" customHeight="1">
      <c r="A11" s="87"/>
      <c r="B11" s="100" t="s">
        <v>951</v>
      </c>
      <c r="C11" s="101">
        <v>1</v>
      </c>
      <c r="D11" s="74" t="s">
        <v>934</v>
      </c>
      <c r="E11" s="175">
        <f>SUM(E8:E10)</f>
        <v>73</v>
      </c>
      <c r="F11" s="87"/>
      <c r="G11" s="87"/>
      <c r="H11" s="87"/>
      <c r="I11" s="87"/>
      <c r="J11" s="87"/>
    </row>
    <row r="12" spans="1:10" ht="29.1" customHeight="1">
      <c r="A12" s="236"/>
      <c r="B12" s="235">
        <v>17</v>
      </c>
      <c r="C12" s="237"/>
      <c r="D12" s="15" t="s">
        <v>952</v>
      </c>
      <c r="E12" s="29">
        <v>21</v>
      </c>
      <c r="F12" s="25" t="s">
        <v>14</v>
      </c>
      <c r="G12" s="239">
        <v>45009</v>
      </c>
      <c r="H12" s="53" t="s">
        <v>953</v>
      </c>
      <c r="I12" s="257">
        <v>2021</v>
      </c>
      <c r="J12" s="238"/>
    </row>
    <row r="13" spans="1:10" ht="29.1" customHeight="1">
      <c r="A13" s="87"/>
      <c r="B13" s="100" t="s">
        <v>954</v>
      </c>
      <c r="C13" s="101">
        <v>0</v>
      </c>
      <c r="D13" s="74" t="s">
        <v>916</v>
      </c>
      <c r="E13" s="175">
        <f>E12</f>
        <v>21</v>
      </c>
      <c r="F13" s="87"/>
      <c r="G13" s="87"/>
      <c r="H13" s="87"/>
      <c r="I13" s="87"/>
      <c r="J13" s="87"/>
    </row>
    <row r="14" spans="1:10" ht="15.75" thickBot="1">
      <c r="A14" s="158" t="s">
        <v>917</v>
      </c>
      <c r="B14" s="156"/>
      <c r="C14" s="156">
        <f>C11+C7+C5</f>
        <v>2</v>
      </c>
      <c r="D14" s="110" t="s">
        <v>918</v>
      </c>
      <c r="E14" s="111">
        <f>E11+E7+E5+E13</f>
        <v>165</v>
      </c>
      <c r="F14" s="112"/>
      <c r="G14" s="112"/>
      <c r="H14" s="112"/>
      <c r="I14" s="112"/>
      <c r="J14" s="119"/>
    </row>
  </sheetData>
  <mergeCells count="2">
    <mergeCell ref="A8:A10"/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AFC5F-AEF7-44FF-9581-579A62B1614A}">
  <dimension ref="A1:I69"/>
  <sheetViews>
    <sheetView zoomScale="90" zoomScaleNormal="90" workbookViewId="0">
      <selection activeCell="D33" sqref="D33"/>
    </sheetView>
  </sheetViews>
  <sheetFormatPr defaultColWidth="11.42578125" defaultRowHeight="15"/>
  <cols>
    <col min="1" max="1" width="18.7109375" customWidth="1"/>
    <col min="3" max="3" width="28.7109375" customWidth="1"/>
    <col min="4" max="4" width="45.7109375" customWidth="1"/>
  </cols>
  <sheetData>
    <row r="1" spans="1:9" ht="24" thickBot="1">
      <c r="A1" s="281" t="s">
        <v>955</v>
      </c>
      <c r="B1" s="282"/>
      <c r="C1" s="282"/>
      <c r="D1" s="282"/>
      <c r="E1" s="282"/>
      <c r="F1" s="282"/>
      <c r="G1" s="282"/>
      <c r="H1" s="282"/>
      <c r="I1" s="283"/>
    </row>
    <row r="2" spans="1:9" ht="45" customHeight="1">
      <c r="A2" s="103" t="s">
        <v>1</v>
      </c>
      <c r="B2" s="104" t="s">
        <v>2</v>
      </c>
      <c r="C2" s="104" t="s">
        <v>3</v>
      </c>
      <c r="D2" s="104" t="s">
        <v>4</v>
      </c>
      <c r="E2" s="105" t="s">
        <v>5</v>
      </c>
      <c r="F2" s="106" t="s">
        <v>6</v>
      </c>
      <c r="G2" s="105" t="s">
        <v>7</v>
      </c>
      <c r="H2" s="104" t="s">
        <v>9</v>
      </c>
      <c r="I2" s="107" t="s">
        <v>10</v>
      </c>
    </row>
    <row r="3" spans="1:9" ht="45" customHeight="1">
      <c r="A3" s="184" t="s">
        <v>11</v>
      </c>
      <c r="B3" s="180">
        <v>1</v>
      </c>
      <c r="C3" s="113" t="s">
        <v>956</v>
      </c>
      <c r="D3" s="180" t="s">
        <v>957</v>
      </c>
      <c r="E3" s="181">
        <v>21</v>
      </c>
      <c r="F3" s="182" t="s">
        <v>958</v>
      </c>
      <c r="G3" s="185">
        <v>44907</v>
      </c>
      <c r="H3" s="180">
        <v>2022</v>
      </c>
      <c r="I3" s="183" t="s">
        <v>959</v>
      </c>
    </row>
    <row r="4" spans="1:9" ht="45" customHeight="1">
      <c r="A4" s="67"/>
      <c r="B4" s="73" t="s">
        <v>960</v>
      </c>
      <c r="C4" s="73">
        <v>1</v>
      </c>
      <c r="D4" s="74" t="s">
        <v>961</v>
      </c>
      <c r="E4" s="75">
        <f>SUM(E1:E3)</f>
        <v>21</v>
      </c>
      <c r="F4" s="69"/>
      <c r="G4" s="80"/>
      <c r="H4" s="70"/>
      <c r="I4" s="68"/>
    </row>
    <row r="5" spans="1:9" ht="34.15" customHeight="1">
      <c r="A5" s="268" t="s">
        <v>62</v>
      </c>
      <c r="B5" s="23">
        <v>2</v>
      </c>
      <c r="C5" s="113" t="s">
        <v>962</v>
      </c>
      <c r="D5" s="113" t="s">
        <v>963</v>
      </c>
      <c r="E5" s="102">
        <v>7</v>
      </c>
      <c r="F5" s="6" t="s">
        <v>958</v>
      </c>
      <c r="G5" s="27">
        <v>44697</v>
      </c>
      <c r="H5" s="177">
        <v>2021</v>
      </c>
      <c r="I5" s="114" t="s">
        <v>964</v>
      </c>
    </row>
    <row r="6" spans="1:9" ht="34.15" customHeight="1">
      <c r="A6" s="269"/>
      <c r="B6" s="5">
        <v>2</v>
      </c>
      <c r="C6" s="113" t="s">
        <v>965</v>
      </c>
      <c r="D6" s="113" t="s">
        <v>966</v>
      </c>
      <c r="E6" s="115">
        <v>7</v>
      </c>
      <c r="F6" s="6" t="s">
        <v>958</v>
      </c>
      <c r="G6" s="27">
        <v>44592</v>
      </c>
      <c r="H6" s="177">
        <v>2021</v>
      </c>
      <c r="I6" s="114" t="s">
        <v>967</v>
      </c>
    </row>
    <row r="7" spans="1:9" ht="34.15" customHeight="1">
      <c r="A7" s="269"/>
      <c r="B7" s="5">
        <v>2</v>
      </c>
      <c r="C7" s="113" t="s">
        <v>81</v>
      </c>
      <c r="D7" s="113" t="s">
        <v>968</v>
      </c>
      <c r="E7" s="115">
        <v>78</v>
      </c>
      <c r="F7" s="6" t="s">
        <v>958</v>
      </c>
      <c r="G7" s="27">
        <v>44487</v>
      </c>
      <c r="H7" s="177">
        <v>2020</v>
      </c>
      <c r="I7" s="114" t="s">
        <v>969</v>
      </c>
    </row>
    <row r="8" spans="1:9" ht="34.15" customHeight="1">
      <c r="A8" s="72"/>
      <c r="B8" s="73" t="s">
        <v>933</v>
      </c>
      <c r="C8" s="73">
        <f>COUNTA(B5:B7)</f>
        <v>3</v>
      </c>
      <c r="D8" s="74" t="s">
        <v>118</v>
      </c>
      <c r="E8" s="75">
        <f>SUM(E5:E7)</f>
        <v>92</v>
      </c>
      <c r="F8" s="69"/>
      <c r="G8" s="80"/>
      <c r="H8" s="70"/>
      <c r="I8" s="68"/>
    </row>
    <row r="9" spans="1:9" ht="34.15" customHeight="1">
      <c r="A9" s="262" t="s">
        <v>119</v>
      </c>
      <c r="B9" s="5">
        <v>3</v>
      </c>
      <c r="C9" s="21" t="s">
        <v>970</v>
      </c>
      <c r="D9" s="113" t="s">
        <v>971</v>
      </c>
      <c r="E9" s="115">
        <v>9</v>
      </c>
      <c r="F9" s="6" t="s">
        <v>958</v>
      </c>
      <c r="G9" s="27">
        <v>44517</v>
      </c>
      <c r="H9" s="177">
        <v>2020</v>
      </c>
      <c r="I9" s="114" t="s">
        <v>972</v>
      </c>
    </row>
    <row r="10" spans="1:9" ht="34.15" customHeight="1">
      <c r="A10" s="263"/>
      <c r="B10" s="5">
        <v>3</v>
      </c>
      <c r="C10" s="21" t="s">
        <v>137</v>
      </c>
      <c r="D10" s="21" t="s">
        <v>973</v>
      </c>
      <c r="E10" s="102">
        <v>25</v>
      </c>
      <c r="F10" s="6" t="s">
        <v>958</v>
      </c>
      <c r="G10" s="27">
        <v>44321</v>
      </c>
      <c r="H10" s="177">
        <v>2020</v>
      </c>
      <c r="I10" s="114" t="s">
        <v>974</v>
      </c>
    </row>
    <row r="11" spans="1:9" ht="34.15" customHeight="1">
      <c r="A11" s="263"/>
      <c r="B11" s="5">
        <v>3</v>
      </c>
      <c r="C11" s="21" t="s">
        <v>975</v>
      </c>
      <c r="D11" s="113" t="s">
        <v>976</v>
      </c>
      <c r="E11" s="115">
        <v>4</v>
      </c>
      <c r="F11" s="6" t="s">
        <v>958</v>
      </c>
      <c r="G11" s="27">
        <v>44741</v>
      </c>
      <c r="H11" s="177">
        <v>2021</v>
      </c>
      <c r="I11" s="114" t="s">
        <v>977</v>
      </c>
    </row>
    <row r="12" spans="1:9" ht="34.15" customHeight="1">
      <c r="A12" s="263"/>
      <c r="B12" s="5">
        <v>3</v>
      </c>
      <c r="C12" s="21" t="s">
        <v>167</v>
      </c>
      <c r="D12" s="113" t="s">
        <v>978</v>
      </c>
      <c r="E12" s="115">
        <v>54</v>
      </c>
      <c r="F12" s="6" t="s">
        <v>958</v>
      </c>
      <c r="G12" s="27">
        <v>44440</v>
      </c>
      <c r="H12" s="177">
        <v>2021</v>
      </c>
      <c r="I12" s="114" t="s">
        <v>979</v>
      </c>
    </row>
    <row r="13" spans="1:9" ht="34.15" customHeight="1">
      <c r="A13" s="263"/>
      <c r="B13" s="5">
        <v>3</v>
      </c>
      <c r="C13" s="21"/>
      <c r="D13" s="113" t="s">
        <v>980</v>
      </c>
      <c r="E13" s="115">
        <v>23</v>
      </c>
      <c r="F13" s="6" t="s">
        <v>958</v>
      </c>
      <c r="G13" s="27">
        <v>44988</v>
      </c>
      <c r="H13" s="177"/>
      <c r="I13" s="114"/>
    </row>
    <row r="14" spans="1:9" ht="34.15" customHeight="1">
      <c r="A14" s="263"/>
      <c r="B14" s="5">
        <v>3</v>
      </c>
      <c r="C14" s="21" t="s">
        <v>137</v>
      </c>
      <c r="D14" s="113" t="s">
        <v>981</v>
      </c>
      <c r="E14" s="115">
        <v>80</v>
      </c>
      <c r="F14" s="6" t="s">
        <v>958</v>
      </c>
      <c r="G14" s="27">
        <v>44544</v>
      </c>
      <c r="H14" s="177">
        <v>2020</v>
      </c>
      <c r="I14" s="114" t="s">
        <v>982</v>
      </c>
    </row>
    <row r="15" spans="1:9" ht="34.15" customHeight="1">
      <c r="A15" s="263"/>
      <c r="B15" s="5">
        <v>3</v>
      </c>
      <c r="C15" s="21" t="s">
        <v>137</v>
      </c>
      <c r="D15" s="21" t="s">
        <v>983</v>
      </c>
      <c r="E15" s="102">
        <v>80</v>
      </c>
      <c r="F15" s="6" t="s">
        <v>958</v>
      </c>
      <c r="G15" s="27">
        <v>44410</v>
      </c>
      <c r="H15" s="177">
        <v>2020</v>
      </c>
      <c r="I15" s="114" t="s">
        <v>984</v>
      </c>
    </row>
    <row r="16" spans="1:9" ht="34.15" customHeight="1">
      <c r="A16" s="263"/>
      <c r="B16" s="5">
        <v>3</v>
      </c>
      <c r="C16" s="21" t="s">
        <v>137</v>
      </c>
      <c r="D16" s="21" t="s">
        <v>985</v>
      </c>
      <c r="E16" s="102">
        <v>10</v>
      </c>
      <c r="F16" s="6" t="s">
        <v>958</v>
      </c>
      <c r="G16" s="27">
        <v>44644</v>
      </c>
      <c r="H16" s="177">
        <v>2021</v>
      </c>
      <c r="I16" s="114" t="s">
        <v>986</v>
      </c>
    </row>
    <row r="17" spans="1:9" ht="34.15" customHeight="1">
      <c r="A17" s="263"/>
      <c r="B17" s="5">
        <v>3</v>
      </c>
      <c r="C17" s="21" t="s">
        <v>987</v>
      </c>
      <c r="D17" s="21" t="s">
        <v>988</v>
      </c>
      <c r="E17" s="102">
        <v>62</v>
      </c>
      <c r="F17" s="6" t="s">
        <v>958</v>
      </c>
      <c r="G17" s="27">
        <v>44810</v>
      </c>
      <c r="H17" s="177">
        <v>2020</v>
      </c>
      <c r="I17" s="114" t="s">
        <v>989</v>
      </c>
    </row>
    <row r="18" spans="1:9" ht="34.15" customHeight="1">
      <c r="A18" s="67"/>
      <c r="B18" s="73" t="s">
        <v>990</v>
      </c>
      <c r="C18" s="73">
        <f>COUNTA(B9:B17)</f>
        <v>9</v>
      </c>
      <c r="D18" s="74" t="s">
        <v>207</v>
      </c>
      <c r="E18" s="96">
        <f>SUM(E9:E17)</f>
        <v>347</v>
      </c>
      <c r="F18" s="76"/>
      <c r="G18" s="89"/>
      <c r="H18" s="97"/>
      <c r="I18" s="73"/>
    </row>
    <row r="19" spans="1:9" ht="34.15" customHeight="1">
      <c r="A19" s="260" t="s">
        <v>208</v>
      </c>
      <c r="B19" s="5">
        <v>4</v>
      </c>
      <c r="C19" s="21" t="s">
        <v>209</v>
      </c>
      <c r="D19" s="21" t="s">
        <v>991</v>
      </c>
      <c r="E19" s="102">
        <v>10</v>
      </c>
      <c r="F19" s="6" t="s">
        <v>958</v>
      </c>
      <c r="G19" s="27">
        <v>44515</v>
      </c>
      <c r="H19" s="177">
        <v>2020</v>
      </c>
      <c r="I19" s="114" t="s">
        <v>992</v>
      </c>
    </row>
    <row r="20" spans="1:9" ht="34.15" customHeight="1">
      <c r="A20" s="261"/>
      <c r="B20" s="5">
        <v>4</v>
      </c>
      <c r="C20" s="21" t="s">
        <v>209</v>
      </c>
      <c r="D20" s="21" t="s">
        <v>991</v>
      </c>
      <c r="E20" s="102">
        <v>20</v>
      </c>
      <c r="F20" s="6" t="s">
        <v>958</v>
      </c>
      <c r="G20" s="27">
        <v>44683</v>
      </c>
      <c r="H20" s="177">
        <v>2020</v>
      </c>
      <c r="I20" s="114" t="s">
        <v>992</v>
      </c>
    </row>
    <row r="21" spans="1:9" ht="34.15" customHeight="1">
      <c r="A21" s="261"/>
      <c r="B21" s="5">
        <v>4</v>
      </c>
      <c r="C21" s="21" t="s">
        <v>209</v>
      </c>
      <c r="D21" s="21" t="s">
        <v>991</v>
      </c>
      <c r="E21" s="102">
        <v>50</v>
      </c>
      <c r="F21" s="6" t="s">
        <v>958</v>
      </c>
      <c r="G21" s="27">
        <v>44900</v>
      </c>
      <c r="H21" s="168">
        <v>2020</v>
      </c>
      <c r="I21" s="114" t="s">
        <v>992</v>
      </c>
    </row>
    <row r="22" spans="1:9" ht="34.15" customHeight="1">
      <c r="A22" s="261"/>
      <c r="B22" s="5">
        <v>4</v>
      </c>
      <c r="C22" s="21" t="s">
        <v>241</v>
      </c>
      <c r="D22" s="21" t="s">
        <v>993</v>
      </c>
      <c r="E22" s="102">
        <v>34</v>
      </c>
      <c r="F22" s="6" t="s">
        <v>958</v>
      </c>
      <c r="G22" s="27">
        <v>44613</v>
      </c>
      <c r="H22" s="177">
        <v>2021</v>
      </c>
      <c r="I22" s="114" t="s">
        <v>243</v>
      </c>
    </row>
    <row r="23" spans="1:9" ht="34.15" customHeight="1">
      <c r="A23" s="67"/>
      <c r="B23" s="73" t="s">
        <v>994</v>
      </c>
      <c r="C23" s="73">
        <f>COUNTA(B19:B22)</f>
        <v>4</v>
      </c>
      <c r="D23" s="74" t="s">
        <v>252</v>
      </c>
      <c r="E23" s="98">
        <f>SUM(E19:E22)</f>
        <v>114</v>
      </c>
      <c r="F23" s="76"/>
      <c r="G23" s="89"/>
      <c r="H23" s="93"/>
      <c r="I23" s="73"/>
    </row>
    <row r="24" spans="1:9" ht="34.15" customHeight="1">
      <c r="A24" s="260" t="s">
        <v>253</v>
      </c>
      <c r="B24" s="5">
        <v>5</v>
      </c>
      <c r="C24" s="21" t="s">
        <v>995</v>
      </c>
      <c r="D24" s="21" t="s">
        <v>996</v>
      </c>
      <c r="E24" s="102">
        <v>30</v>
      </c>
      <c r="F24" s="6" t="s">
        <v>958</v>
      </c>
      <c r="G24" s="27">
        <v>44419</v>
      </c>
      <c r="H24" s="177">
        <v>2020</v>
      </c>
      <c r="I24" s="114" t="s">
        <v>997</v>
      </c>
    </row>
    <row r="25" spans="1:9" ht="34.15" customHeight="1">
      <c r="A25" s="261"/>
      <c r="B25" s="5">
        <v>5</v>
      </c>
      <c r="C25" s="21" t="s">
        <v>998</v>
      </c>
      <c r="D25" s="21" t="s">
        <v>999</v>
      </c>
      <c r="E25" s="102">
        <v>29</v>
      </c>
      <c r="F25" s="6" t="s">
        <v>958</v>
      </c>
      <c r="G25" s="27">
        <v>44505</v>
      </c>
      <c r="H25" s="177">
        <v>2020</v>
      </c>
      <c r="I25" s="114" t="s">
        <v>1000</v>
      </c>
    </row>
    <row r="26" spans="1:9" ht="34.15" customHeight="1">
      <c r="A26" s="261"/>
      <c r="B26" s="5">
        <v>5</v>
      </c>
      <c r="C26" s="21" t="s">
        <v>291</v>
      </c>
      <c r="D26" s="113" t="s">
        <v>1001</v>
      </c>
      <c r="E26" s="115">
        <v>26</v>
      </c>
      <c r="F26" s="6" t="s">
        <v>958</v>
      </c>
      <c r="G26" s="27">
        <v>44721</v>
      </c>
      <c r="H26" s="177">
        <v>2021</v>
      </c>
      <c r="I26" s="114" t="s">
        <v>1002</v>
      </c>
    </row>
    <row r="27" spans="1:9" ht="34.15" customHeight="1">
      <c r="A27" s="67"/>
      <c r="B27" s="73" t="s">
        <v>1003</v>
      </c>
      <c r="C27" s="73">
        <f>COUNTA(B24:B26)</f>
        <v>3</v>
      </c>
      <c r="D27" s="74" t="s">
        <v>300</v>
      </c>
      <c r="E27" s="75">
        <f>SUM(E24:E26)</f>
        <v>85</v>
      </c>
      <c r="F27" s="74"/>
      <c r="G27" s="89"/>
      <c r="H27" s="78"/>
      <c r="I27" s="73"/>
    </row>
    <row r="28" spans="1:9" ht="34.15" customHeight="1">
      <c r="A28" s="260" t="s">
        <v>301</v>
      </c>
      <c r="B28" s="23">
        <v>6</v>
      </c>
      <c r="C28" s="113"/>
      <c r="D28" s="21" t="s">
        <v>1004</v>
      </c>
      <c r="E28" s="102">
        <v>20</v>
      </c>
      <c r="F28" s="6" t="s">
        <v>958</v>
      </c>
      <c r="G28" s="27">
        <v>45016</v>
      </c>
      <c r="H28" s="177"/>
      <c r="I28" s="114"/>
    </row>
    <row r="29" spans="1:9" ht="34.15" customHeight="1">
      <c r="A29" s="261"/>
      <c r="B29" s="23">
        <v>6</v>
      </c>
      <c r="C29" s="113" t="s">
        <v>316</v>
      </c>
      <c r="D29" s="21" t="s">
        <v>1005</v>
      </c>
      <c r="E29" s="102">
        <v>1</v>
      </c>
      <c r="F29" s="6" t="s">
        <v>958</v>
      </c>
      <c r="G29" s="27">
        <v>44305</v>
      </c>
      <c r="H29" s="177">
        <v>2020</v>
      </c>
      <c r="I29" s="114" t="s">
        <v>1006</v>
      </c>
    </row>
    <row r="30" spans="1:9" ht="34.15" customHeight="1">
      <c r="A30" s="261"/>
      <c r="B30" s="5">
        <v>6</v>
      </c>
      <c r="C30" s="113" t="s">
        <v>313</v>
      </c>
      <c r="D30" s="21" t="s">
        <v>1007</v>
      </c>
      <c r="E30" s="102">
        <v>31</v>
      </c>
      <c r="F30" s="6" t="s">
        <v>958</v>
      </c>
      <c r="G30" s="27">
        <v>44305</v>
      </c>
      <c r="H30" s="177">
        <v>2016</v>
      </c>
      <c r="I30" s="114" t="s">
        <v>1008</v>
      </c>
    </row>
    <row r="31" spans="1:9" ht="34.15" customHeight="1">
      <c r="A31" s="261"/>
      <c r="B31" s="5">
        <v>6</v>
      </c>
      <c r="C31" s="113" t="s">
        <v>1009</v>
      </c>
      <c r="D31" s="21" t="s">
        <v>1010</v>
      </c>
      <c r="E31" s="102">
        <v>15</v>
      </c>
      <c r="F31" s="6" t="s">
        <v>958</v>
      </c>
      <c r="G31" s="27">
        <v>44529</v>
      </c>
      <c r="H31" s="177">
        <v>2020</v>
      </c>
      <c r="I31" s="114" t="s">
        <v>1011</v>
      </c>
    </row>
    <row r="32" spans="1:9" ht="34.15" customHeight="1">
      <c r="A32" s="261"/>
      <c r="B32" s="5">
        <v>6</v>
      </c>
      <c r="C32" s="113" t="s">
        <v>1012</v>
      </c>
      <c r="D32" s="21" t="s">
        <v>1013</v>
      </c>
      <c r="E32" s="102">
        <v>59</v>
      </c>
      <c r="F32" s="6" t="s">
        <v>958</v>
      </c>
      <c r="G32" s="27">
        <v>44844</v>
      </c>
      <c r="H32" s="177">
        <v>2020</v>
      </c>
      <c r="I32" s="114" t="s">
        <v>1014</v>
      </c>
    </row>
    <row r="33" spans="1:9" ht="34.15" customHeight="1">
      <c r="A33" s="261"/>
      <c r="B33" s="5">
        <v>6</v>
      </c>
      <c r="C33" s="113" t="s">
        <v>313</v>
      </c>
      <c r="D33" s="188" t="s">
        <v>1015</v>
      </c>
      <c r="E33" s="102">
        <v>3</v>
      </c>
      <c r="F33" s="6" t="s">
        <v>958</v>
      </c>
      <c r="G33" s="27">
        <v>44964</v>
      </c>
      <c r="H33" s="177">
        <v>2022</v>
      </c>
      <c r="I33" s="114" t="s">
        <v>1016</v>
      </c>
    </row>
    <row r="34" spans="1:9" ht="34.15" customHeight="1">
      <c r="A34" s="261"/>
      <c r="B34" s="5">
        <v>6</v>
      </c>
      <c r="C34" s="113" t="s">
        <v>313</v>
      </c>
      <c r="D34" s="21" t="s">
        <v>1017</v>
      </c>
      <c r="E34" s="102">
        <v>10</v>
      </c>
      <c r="F34" s="6" t="s">
        <v>958</v>
      </c>
      <c r="G34" s="27">
        <v>44635</v>
      </c>
      <c r="H34" s="177">
        <v>2020</v>
      </c>
      <c r="I34" s="114" t="s">
        <v>1018</v>
      </c>
    </row>
    <row r="35" spans="1:9" ht="34.15" customHeight="1">
      <c r="A35" s="261"/>
      <c r="B35" s="5">
        <v>6</v>
      </c>
      <c r="C35" s="113" t="s">
        <v>313</v>
      </c>
      <c r="D35" s="188" t="s">
        <v>1019</v>
      </c>
      <c r="E35" s="102">
        <v>80</v>
      </c>
      <c r="F35" s="6" t="s">
        <v>958</v>
      </c>
      <c r="G35" s="27">
        <v>44929</v>
      </c>
      <c r="H35" s="177">
        <v>2016</v>
      </c>
      <c r="I35" s="186" t="s">
        <v>1020</v>
      </c>
    </row>
    <row r="36" spans="1:9" ht="34.15" customHeight="1">
      <c r="A36" s="261"/>
      <c r="B36" s="5">
        <v>6</v>
      </c>
      <c r="C36" s="113" t="s">
        <v>313</v>
      </c>
      <c r="D36" s="21" t="s">
        <v>1021</v>
      </c>
      <c r="E36" s="102">
        <v>29</v>
      </c>
      <c r="F36" s="6" t="s">
        <v>958</v>
      </c>
      <c r="G36" s="27">
        <v>44410</v>
      </c>
      <c r="H36" s="177">
        <v>2018</v>
      </c>
      <c r="I36" s="114" t="s">
        <v>1022</v>
      </c>
    </row>
    <row r="37" spans="1:9" ht="34.15" customHeight="1">
      <c r="A37" s="67"/>
      <c r="B37" s="73" t="s">
        <v>1023</v>
      </c>
      <c r="C37" s="73">
        <f>COUNTA(B28:B36)</f>
        <v>9</v>
      </c>
      <c r="D37" s="74" t="s">
        <v>353</v>
      </c>
      <c r="E37" s="75">
        <f>SUM(E28:E36)</f>
        <v>248</v>
      </c>
      <c r="F37" s="74"/>
      <c r="G37" s="89"/>
      <c r="H37" s="78"/>
      <c r="I37" s="73"/>
    </row>
    <row r="38" spans="1:9" ht="34.15" customHeight="1">
      <c r="A38" s="171" t="s">
        <v>354</v>
      </c>
      <c r="B38" s="5">
        <v>7</v>
      </c>
      <c r="C38" s="21" t="s">
        <v>355</v>
      </c>
      <c r="D38" s="21" t="s">
        <v>1024</v>
      </c>
      <c r="E38" s="102">
        <v>80</v>
      </c>
      <c r="F38" s="6" t="s">
        <v>958</v>
      </c>
      <c r="G38" s="27">
        <v>44438</v>
      </c>
      <c r="H38" s="177">
        <v>2021</v>
      </c>
      <c r="I38" s="114" t="s">
        <v>1025</v>
      </c>
    </row>
    <row r="39" spans="1:9" ht="34.15" customHeight="1">
      <c r="A39" s="90"/>
      <c r="B39" s="133" t="s">
        <v>1026</v>
      </c>
      <c r="C39" s="133">
        <f>COUNTA(B38)</f>
        <v>1</v>
      </c>
      <c r="D39" s="134" t="s">
        <v>376</v>
      </c>
      <c r="E39" s="135">
        <f>SUM(E38)</f>
        <v>80</v>
      </c>
      <c r="F39" s="136"/>
      <c r="G39" s="137"/>
      <c r="H39" s="138"/>
      <c r="I39" s="133"/>
    </row>
    <row r="40" spans="1:9" ht="34.15" customHeight="1">
      <c r="A40" s="172" t="s">
        <v>410</v>
      </c>
      <c r="B40" s="5">
        <v>10</v>
      </c>
      <c r="C40" s="21" t="s">
        <v>1027</v>
      </c>
      <c r="D40" s="21" t="s">
        <v>1028</v>
      </c>
      <c r="E40" s="102">
        <v>15</v>
      </c>
      <c r="F40" s="6" t="s">
        <v>958</v>
      </c>
      <c r="G40" s="27">
        <v>44438</v>
      </c>
      <c r="H40" s="177">
        <v>2018</v>
      </c>
      <c r="I40" s="114" t="s">
        <v>1029</v>
      </c>
    </row>
    <row r="41" spans="1:9" ht="34.15" customHeight="1">
      <c r="A41" s="90"/>
      <c r="B41" s="133" t="s">
        <v>1030</v>
      </c>
      <c r="C41" s="139">
        <v>1</v>
      </c>
      <c r="D41" s="140" t="s">
        <v>1031</v>
      </c>
      <c r="E41" s="141">
        <f>SUM(E40)</f>
        <v>15</v>
      </c>
      <c r="F41" s="142"/>
      <c r="G41" s="143"/>
      <c r="H41" s="144"/>
      <c r="I41" s="145"/>
    </row>
    <row r="42" spans="1:9" ht="34.15" customHeight="1">
      <c r="A42" s="262" t="s">
        <v>439</v>
      </c>
      <c r="B42" s="5">
        <v>12</v>
      </c>
      <c r="C42" s="113" t="s">
        <v>440</v>
      </c>
      <c r="D42" s="113" t="s">
        <v>1032</v>
      </c>
      <c r="E42" s="115">
        <v>20</v>
      </c>
      <c r="F42" s="6" t="s">
        <v>958</v>
      </c>
      <c r="G42" s="27">
        <v>44658</v>
      </c>
      <c r="H42" s="177">
        <v>2020</v>
      </c>
      <c r="I42" s="114" t="s">
        <v>1033</v>
      </c>
    </row>
    <row r="43" spans="1:9" ht="34.15" customHeight="1">
      <c r="A43" s="263"/>
      <c r="B43" s="5">
        <v>12</v>
      </c>
      <c r="C43" s="113" t="s">
        <v>446</v>
      </c>
      <c r="D43" s="113" t="s">
        <v>1034</v>
      </c>
      <c r="E43" s="115">
        <v>62</v>
      </c>
      <c r="F43" s="6" t="s">
        <v>958</v>
      </c>
      <c r="G43" s="27">
        <v>44348</v>
      </c>
      <c r="H43" s="177">
        <v>2020</v>
      </c>
      <c r="I43" s="114" t="s">
        <v>1035</v>
      </c>
    </row>
    <row r="44" spans="1:9" ht="34.15" customHeight="1">
      <c r="A44" s="263"/>
      <c r="B44" s="5">
        <v>12</v>
      </c>
      <c r="C44" s="113" t="s">
        <v>1036</v>
      </c>
      <c r="D44" s="21" t="s">
        <v>1037</v>
      </c>
      <c r="E44" s="102">
        <v>3</v>
      </c>
      <c r="F44" s="6" t="s">
        <v>958</v>
      </c>
      <c r="G44" s="27">
        <v>44431</v>
      </c>
      <c r="H44" s="177">
        <v>2020</v>
      </c>
      <c r="I44" s="114" t="s">
        <v>1038</v>
      </c>
    </row>
    <row r="45" spans="1:9" ht="34.15" customHeight="1">
      <c r="A45" s="116"/>
      <c r="B45" s="73" t="s">
        <v>1039</v>
      </c>
      <c r="C45" s="73">
        <f>COUNTA(B42:B44)</f>
        <v>3</v>
      </c>
      <c r="D45" s="74" t="s">
        <v>494</v>
      </c>
      <c r="E45" s="98">
        <f>SUM(E42:E44)</f>
        <v>85</v>
      </c>
      <c r="F45" s="74"/>
      <c r="G45" s="89"/>
      <c r="H45" s="78"/>
      <c r="I45" s="73"/>
    </row>
    <row r="46" spans="1:9" ht="34.15" customHeight="1">
      <c r="A46" s="260" t="s">
        <v>526</v>
      </c>
      <c r="B46" s="5">
        <v>14</v>
      </c>
      <c r="C46" s="113" t="s">
        <v>541</v>
      </c>
      <c r="D46" s="113" t="s">
        <v>1040</v>
      </c>
      <c r="E46" s="115">
        <v>80</v>
      </c>
      <c r="F46" s="6" t="s">
        <v>958</v>
      </c>
      <c r="G46" s="27">
        <v>44553</v>
      </c>
      <c r="H46" s="177">
        <v>2020</v>
      </c>
      <c r="I46" s="114" t="s">
        <v>1041</v>
      </c>
    </row>
    <row r="47" spans="1:9" ht="34.15" customHeight="1">
      <c r="A47" s="261"/>
      <c r="B47" s="5">
        <v>14</v>
      </c>
      <c r="C47" s="113" t="s">
        <v>564</v>
      </c>
      <c r="D47" s="113" t="s">
        <v>1042</v>
      </c>
      <c r="E47" s="115">
        <v>11</v>
      </c>
      <c r="F47" s="6" t="s">
        <v>958</v>
      </c>
      <c r="G47" s="27">
        <v>44368</v>
      </c>
      <c r="H47" s="177">
        <v>2020</v>
      </c>
      <c r="I47" s="114" t="s">
        <v>1043</v>
      </c>
    </row>
    <row r="48" spans="1:9" ht="34.15" customHeight="1">
      <c r="A48" s="261"/>
      <c r="B48" s="23">
        <v>14</v>
      </c>
      <c r="C48" s="113" t="s">
        <v>541</v>
      </c>
      <c r="D48" s="113" t="s">
        <v>1044</v>
      </c>
      <c r="E48" s="115">
        <v>80</v>
      </c>
      <c r="F48" s="6" t="s">
        <v>958</v>
      </c>
      <c r="G48" s="27">
        <v>44805</v>
      </c>
      <c r="H48" s="177">
        <v>2020</v>
      </c>
      <c r="I48" s="114" t="s">
        <v>1041</v>
      </c>
    </row>
    <row r="49" spans="1:9" ht="34.15" customHeight="1">
      <c r="A49" s="67"/>
      <c r="B49" s="73" t="s">
        <v>1045</v>
      </c>
      <c r="C49" s="91">
        <f>COUNTA(B46:B48)</f>
        <v>3</v>
      </c>
      <c r="D49" s="92" t="s">
        <v>599</v>
      </c>
      <c r="E49" s="75">
        <f>SUM(E46:E48)</f>
        <v>171</v>
      </c>
      <c r="F49" s="76"/>
      <c r="G49" s="89"/>
      <c r="H49" s="78"/>
      <c r="I49" s="73"/>
    </row>
    <row r="50" spans="1:9" ht="34.15" customHeight="1">
      <c r="A50" s="261" t="s">
        <v>600</v>
      </c>
      <c r="B50" s="5">
        <v>15</v>
      </c>
      <c r="C50" s="86" t="s">
        <v>1046</v>
      </c>
      <c r="D50" s="113" t="s">
        <v>1047</v>
      </c>
      <c r="E50" s="115">
        <v>6</v>
      </c>
      <c r="F50" s="6" t="s">
        <v>958</v>
      </c>
      <c r="G50" s="27">
        <v>44662</v>
      </c>
      <c r="H50" s="177">
        <v>2020</v>
      </c>
      <c r="I50" s="114" t="s">
        <v>1048</v>
      </c>
    </row>
    <row r="51" spans="1:9" ht="34.15" customHeight="1">
      <c r="A51" s="261"/>
      <c r="B51" s="5">
        <v>15</v>
      </c>
      <c r="C51" s="86" t="s">
        <v>1046</v>
      </c>
      <c r="D51" s="113" t="s">
        <v>1047</v>
      </c>
      <c r="E51" s="115">
        <v>10</v>
      </c>
      <c r="F51" s="6" t="s">
        <v>958</v>
      </c>
      <c r="G51" s="27">
        <v>44865</v>
      </c>
      <c r="H51" s="177">
        <v>2020</v>
      </c>
      <c r="I51" s="114" t="s">
        <v>1048</v>
      </c>
    </row>
    <row r="52" spans="1:9" ht="34.15" customHeight="1">
      <c r="A52" s="261"/>
      <c r="B52" s="5">
        <v>15</v>
      </c>
      <c r="C52" s="86" t="s">
        <v>633</v>
      </c>
      <c r="D52" s="113" t="s">
        <v>1049</v>
      </c>
      <c r="E52" s="115">
        <v>80</v>
      </c>
      <c r="F52" s="6" t="s">
        <v>958</v>
      </c>
      <c r="G52" s="27">
        <v>44697</v>
      </c>
      <c r="H52" s="177">
        <v>2020</v>
      </c>
      <c r="I52" s="114" t="s">
        <v>1050</v>
      </c>
    </row>
    <row r="53" spans="1:9" ht="34.15" customHeight="1">
      <c r="A53" s="261"/>
      <c r="B53" s="5">
        <v>15</v>
      </c>
      <c r="C53" s="117" t="s">
        <v>1051</v>
      </c>
      <c r="D53" s="113" t="s">
        <v>1052</v>
      </c>
      <c r="E53" s="115">
        <v>7</v>
      </c>
      <c r="F53" s="6" t="s">
        <v>958</v>
      </c>
      <c r="G53" s="27">
        <v>44768</v>
      </c>
      <c r="H53" s="177">
        <v>2020</v>
      </c>
      <c r="I53" s="114" t="s">
        <v>1053</v>
      </c>
    </row>
    <row r="54" spans="1:9" ht="34.15" customHeight="1">
      <c r="A54" s="90"/>
      <c r="B54" s="73" t="s">
        <v>1054</v>
      </c>
      <c r="C54" s="73">
        <f>COUNTA(B50:B53)</f>
        <v>4</v>
      </c>
      <c r="D54" s="74" t="s">
        <v>661</v>
      </c>
      <c r="E54" s="75">
        <f>SUM(E50:E53)</f>
        <v>103</v>
      </c>
      <c r="F54" s="74"/>
      <c r="G54" s="89"/>
      <c r="H54" s="78"/>
      <c r="I54" s="73"/>
    </row>
    <row r="55" spans="1:9" ht="34.15" customHeight="1">
      <c r="A55" s="279" t="s">
        <v>662</v>
      </c>
      <c r="B55" s="5">
        <v>16</v>
      </c>
      <c r="C55" s="21" t="s">
        <v>751</v>
      </c>
      <c r="D55" s="21" t="s">
        <v>1055</v>
      </c>
      <c r="E55" s="102">
        <v>27</v>
      </c>
      <c r="F55" s="6" t="s">
        <v>958</v>
      </c>
      <c r="G55" s="27">
        <v>44564</v>
      </c>
      <c r="H55" s="177">
        <v>2019</v>
      </c>
      <c r="I55" s="114" t="s">
        <v>1056</v>
      </c>
    </row>
    <row r="56" spans="1:9" ht="34.15" customHeight="1">
      <c r="A56" s="280"/>
      <c r="B56" s="5">
        <v>16</v>
      </c>
      <c r="C56" s="21" t="s">
        <v>1057</v>
      </c>
      <c r="D56" s="21" t="s">
        <v>1058</v>
      </c>
      <c r="E56" s="102">
        <v>80</v>
      </c>
      <c r="F56" s="6" t="s">
        <v>958</v>
      </c>
      <c r="G56" s="27">
        <v>44424</v>
      </c>
      <c r="H56" s="177">
        <v>2019</v>
      </c>
      <c r="I56" s="114" t="s">
        <v>1059</v>
      </c>
    </row>
    <row r="57" spans="1:9" ht="34.15" customHeight="1">
      <c r="A57" s="280"/>
      <c r="B57" s="5">
        <v>16</v>
      </c>
      <c r="C57" s="21" t="s">
        <v>795</v>
      </c>
      <c r="D57" s="113" t="s">
        <v>1060</v>
      </c>
      <c r="E57" s="115">
        <v>80</v>
      </c>
      <c r="F57" s="6" t="s">
        <v>958</v>
      </c>
      <c r="G57" s="27">
        <v>44564</v>
      </c>
      <c r="H57" s="177">
        <v>2020</v>
      </c>
      <c r="I57" s="114" t="s">
        <v>797</v>
      </c>
    </row>
    <row r="58" spans="1:9" ht="34.15" customHeight="1">
      <c r="A58" s="280"/>
      <c r="B58" s="5">
        <v>16</v>
      </c>
      <c r="C58" s="21" t="s">
        <v>673</v>
      </c>
      <c r="D58" s="188" t="s">
        <v>1061</v>
      </c>
      <c r="E58" s="188">
        <v>18</v>
      </c>
      <c r="F58" s="6" t="s">
        <v>958</v>
      </c>
      <c r="G58" s="27">
        <v>44970</v>
      </c>
      <c r="H58" s="177">
        <v>2022</v>
      </c>
      <c r="I58" s="114" t="s">
        <v>1016</v>
      </c>
    </row>
    <row r="59" spans="1:9" ht="34.15" customHeight="1">
      <c r="A59" s="280"/>
      <c r="B59" s="5">
        <v>16</v>
      </c>
      <c r="C59" s="21" t="s">
        <v>673</v>
      </c>
      <c r="D59" s="188" t="s">
        <v>1062</v>
      </c>
      <c r="E59" s="188">
        <v>10</v>
      </c>
      <c r="F59" s="6" t="s">
        <v>958</v>
      </c>
      <c r="G59" s="27">
        <v>44970</v>
      </c>
      <c r="H59" s="177">
        <v>2022</v>
      </c>
      <c r="I59" s="114" t="s">
        <v>1016</v>
      </c>
    </row>
    <row r="60" spans="1:9" ht="34.15" customHeight="1">
      <c r="A60" s="280"/>
      <c r="B60" s="5">
        <v>16</v>
      </c>
      <c r="C60" s="21" t="s">
        <v>1063</v>
      </c>
      <c r="D60" s="113" t="s">
        <v>1064</v>
      </c>
      <c r="E60" s="115">
        <v>6</v>
      </c>
      <c r="F60" s="6" t="s">
        <v>958</v>
      </c>
      <c r="G60" s="27">
        <v>44663</v>
      </c>
      <c r="H60" s="177">
        <v>2021</v>
      </c>
      <c r="I60" s="114" t="s">
        <v>1065</v>
      </c>
    </row>
    <row r="61" spans="1:9" ht="34.15" customHeight="1">
      <c r="A61" s="280"/>
      <c r="B61" s="5">
        <v>16</v>
      </c>
      <c r="C61" s="21" t="s">
        <v>704</v>
      </c>
      <c r="D61" s="113" t="s">
        <v>1066</v>
      </c>
      <c r="E61" s="115">
        <v>44</v>
      </c>
      <c r="F61" s="6" t="s">
        <v>958</v>
      </c>
      <c r="G61" s="27">
        <v>44305</v>
      </c>
      <c r="H61" s="177">
        <v>2020</v>
      </c>
      <c r="I61" s="114" t="s">
        <v>1067</v>
      </c>
    </row>
    <row r="62" spans="1:9" ht="34.15" customHeight="1">
      <c r="A62" s="280"/>
      <c r="B62" s="5">
        <v>16</v>
      </c>
      <c r="C62" s="21" t="s">
        <v>733</v>
      </c>
      <c r="D62" s="21" t="s">
        <v>1068</v>
      </c>
      <c r="E62" s="102">
        <v>45</v>
      </c>
      <c r="F62" s="6" t="s">
        <v>958</v>
      </c>
      <c r="G62" s="27">
        <v>44831</v>
      </c>
      <c r="H62" s="177">
        <v>2020</v>
      </c>
      <c r="I62" s="114" t="s">
        <v>1069</v>
      </c>
    </row>
    <row r="63" spans="1:9" ht="34.15" customHeight="1">
      <c r="A63" s="280"/>
      <c r="B63" s="5">
        <v>16</v>
      </c>
      <c r="C63" s="113" t="s">
        <v>767</v>
      </c>
      <c r="D63" s="21" t="s">
        <v>1070</v>
      </c>
      <c r="E63" s="102">
        <v>3</v>
      </c>
      <c r="F63" s="6" t="s">
        <v>958</v>
      </c>
      <c r="G63" s="27">
        <v>44900</v>
      </c>
      <c r="H63" s="168">
        <v>2021</v>
      </c>
      <c r="I63" s="186" t="s">
        <v>1071</v>
      </c>
    </row>
    <row r="64" spans="1:9" ht="34.15" customHeight="1">
      <c r="A64" s="116"/>
      <c r="B64" s="73" t="s">
        <v>1072</v>
      </c>
      <c r="C64" s="73">
        <f>COUNTA(B55:B63)</f>
        <v>9</v>
      </c>
      <c r="D64" s="74" t="s">
        <v>838</v>
      </c>
      <c r="E64" s="75">
        <f>SUM(E55:E63)</f>
        <v>313</v>
      </c>
      <c r="F64" s="74"/>
      <c r="G64" s="89"/>
      <c r="H64" s="78"/>
      <c r="I64" s="79"/>
    </row>
    <row r="65" spans="1:9" ht="34.15" customHeight="1">
      <c r="A65" s="268" t="s">
        <v>839</v>
      </c>
      <c r="B65" s="5">
        <v>17</v>
      </c>
      <c r="C65" s="118" t="s">
        <v>903</v>
      </c>
      <c r="D65" s="21" t="s">
        <v>1073</v>
      </c>
      <c r="E65" s="115">
        <v>80</v>
      </c>
      <c r="F65" s="6" t="s">
        <v>958</v>
      </c>
      <c r="G65" s="27">
        <v>44473</v>
      </c>
      <c r="H65" s="177">
        <v>2020</v>
      </c>
      <c r="I65" s="114" t="s">
        <v>1074</v>
      </c>
    </row>
    <row r="66" spans="1:9" ht="34.15" customHeight="1">
      <c r="A66" s="269"/>
      <c r="B66" s="5">
        <v>17</v>
      </c>
      <c r="C66" s="118" t="s">
        <v>843</v>
      </c>
      <c r="D66" s="21" t="s">
        <v>1075</v>
      </c>
      <c r="E66" s="102">
        <v>79</v>
      </c>
      <c r="F66" s="6" t="s">
        <v>958</v>
      </c>
      <c r="G66" s="27">
        <v>44292</v>
      </c>
      <c r="H66" s="177">
        <v>2020</v>
      </c>
      <c r="I66" s="114" t="s">
        <v>1076</v>
      </c>
    </row>
    <row r="67" spans="1:9" ht="34.15" customHeight="1">
      <c r="A67" s="278"/>
      <c r="B67" s="5">
        <v>17</v>
      </c>
      <c r="C67" s="118" t="s">
        <v>853</v>
      </c>
      <c r="D67" s="21" t="s">
        <v>1077</v>
      </c>
      <c r="E67" s="102">
        <v>8</v>
      </c>
      <c r="F67" s="6" t="s">
        <v>958</v>
      </c>
      <c r="G67" s="27">
        <v>44935</v>
      </c>
      <c r="H67" s="177">
        <v>2020</v>
      </c>
      <c r="I67" s="186" t="s">
        <v>1078</v>
      </c>
    </row>
    <row r="68" spans="1:9" ht="34.15" customHeight="1">
      <c r="A68" s="88"/>
      <c r="B68" s="100" t="s">
        <v>954</v>
      </c>
      <c r="C68" s="79">
        <v>3</v>
      </c>
      <c r="D68" s="74" t="s">
        <v>916</v>
      </c>
      <c r="E68" s="178">
        <f>SUM(E65:E67)</f>
        <v>167</v>
      </c>
      <c r="F68" s="88"/>
      <c r="G68" s="88"/>
      <c r="H68" s="88"/>
      <c r="I68" s="88"/>
    </row>
    <row r="69" spans="1:9" ht="34.15" customHeight="1" thickBot="1">
      <c r="A69" s="108" t="s">
        <v>1079</v>
      </c>
      <c r="B69" s="109"/>
      <c r="C69" s="156">
        <f>C68+C64+C54+C49+C45+C41+C39+C37+C27+C23+C18+C8+C4</f>
        <v>53</v>
      </c>
      <c r="D69" s="110" t="s">
        <v>918</v>
      </c>
      <c r="E69" s="111">
        <f>E8+E18+E23+E27+E37+E39+E41+E45+E49+E54+E64+E68+E4</f>
        <v>1841</v>
      </c>
      <c r="F69" s="112"/>
      <c r="G69" s="112"/>
      <c r="H69" s="112"/>
      <c r="I69" s="112"/>
    </row>
  </sheetData>
  <autoFilter ref="A2:I69" xr:uid="{B36AFC5F-AEF7-44FF-9581-579A62B1614A}"/>
  <mergeCells count="11">
    <mergeCell ref="A65:A67"/>
    <mergeCell ref="A55:A63"/>
    <mergeCell ref="A1:I1"/>
    <mergeCell ref="A9:A17"/>
    <mergeCell ref="A24:A26"/>
    <mergeCell ref="A28:A36"/>
    <mergeCell ref="A50:A53"/>
    <mergeCell ref="A5:A7"/>
    <mergeCell ref="A19:A22"/>
    <mergeCell ref="A42:A44"/>
    <mergeCell ref="A46:A48"/>
  </mergeCells>
  <phoneticPr fontId="2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C165618D52FC4F92BB8E2B3818CAF5" ma:contentTypeVersion="14" ma:contentTypeDescription="Crée un document." ma:contentTypeScope="" ma:versionID="223a65a6b2b2bafb3224cbbbae84e0f6">
  <xsd:schema xmlns:xsd="http://www.w3.org/2001/XMLSchema" xmlns:xs="http://www.w3.org/2001/XMLSchema" xmlns:p="http://schemas.microsoft.com/office/2006/metadata/properties" xmlns:ns1="http://schemas.microsoft.com/sharepoint/v3" xmlns:ns2="3a9f751f-c4dd-4c86-929d-4194b8a8a79f" xmlns:ns3="8a649289-b8d0-432a-8074-69422a768e5a" targetNamespace="http://schemas.microsoft.com/office/2006/metadata/properties" ma:root="true" ma:fieldsID="3c5a495d6c9e9734de567a2847fcb3fc" ns1:_="" ns2:_="" ns3:_="">
    <xsd:import namespace="http://schemas.microsoft.com/sharepoint/v3"/>
    <xsd:import namespace="3a9f751f-c4dd-4c86-929d-4194b8a8a79f"/>
    <xsd:import namespace="8a649289-b8d0-432a-8074-69422a768e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xePublications"/>
                <xsd:element ref="ns2:DatePublications"/>
                <xsd:element ref="ns2:FraisPublications"/>
                <xsd:element ref="ns2:LanguePublications"/>
                <xsd:element ref="ns2:NumeroPublications" minOccurs="0"/>
                <xsd:element ref="ns2:TitrePublications"/>
                <xsd:element ref="ns2:TypePublications"/>
                <xsd:element ref="ns2:CategoriePublications"/>
                <xsd:element ref="ns2:ResumePublications"/>
                <xsd:element ref="ns3:DateDerniereModification" minOccurs="0"/>
                <xsd:element ref="ns3:LienVersPublicationModeHTML" minOccurs="0"/>
                <xsd:element ref="ns3:LienExternePubl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f751f-c4dd-4c86-929d-4194b8a8a79f" elementFormDefault="qualified">
    <xsd:import namespace="http://schemas.microsoft.com/office/2006/documentManagement/types"/>
    <xsd:import namespace="http://schemas.microsoft.com/office/infopath/2007/PartnerControls"/>
    <xsd:element name="AxePublications" ma:index="10" ma:displayName="AxePublications" ma:list="b6034f8c-170e-4d7b-8dad-3597ed0a7293" ma:internalName="AxePublications" ma:showField="Title" ma:web="2f384343-11fe-4d05-ad54-a1bf1dbe275d">
      <xsd:simpleType>
        <xsd:restriction base="dms:Lookup"/>
      </xsd:simpleType>
    </xsd:element>
    <xsd:element name="DatePublications" ma:index="11" ma:displayName="DatePublications" ma:internalName="DatePublications">
      <xsd:simpleType>
        <xsd:restriction base="dms:Text">
          <xsd:maxLength value="255"/>
        </xsd:restriction>
      </xsd:simpleType>
    </xsd:element>
    <xsd:element name="FraisPublications" ma:index="12" ma:displayName="FraisPublications" ma:list="067d726c-4e01-4772-a17a-e53d570aa26d" ma:internalName="FraisPublications" ma:showField="Title" ma:web="2f384343-11fe-4d05-ad54-a1bf1dbe275d">
      <xsd:simpleType>
        <xsd:restriction base="dms:Lookup"/>
      </xsd:simpleType>
    </xsd:element>
    <xsd:element name="LanguePublications" ma:index="13" ma:displayName="LanguePublications" ma:list="f746d96f-9846-4f9a-9a1c-bb1c49b872e7" ma:internalName="LanguePublications" ma:showField="Title" ma:web="2f384343-11fe-4d05-ad54-a1bf1dbe275d">
      <xsd:simpleType>
        <xsd:restriction base="dms:Lookup"/>
      </xsd:simpleType>
    </xsd:element>
    <xsd:element name="NumeroPublications" ma:index="14" nillable="true" ma:displayName="NumeroPublications" ma:internalName="NumeroPublications">
      <xsd:simpleType>
        <xsd:restriction base="dms:Text">
          <xsd:maxLength value="255"/>
        </xsd:restriction>
      </xsd:simpleType>
    </xsd:element>
    <xsd:element name="TitrePublications" ma:index="15" ma:displayName="TitrePublications" ma:internalName="TitrePublications">
      <xsd:simpleType>
        <xsd:restriction base="dms:Text">
          <xsd:maxLength value="255"/>
        </xsd:restriction>
      </xsd:simpleType>
    </xsd:element>
    <xsd:element name="TypePublications" ma:index="16" ma:displayName="TypePublications" ma:list="1f63912c-6caf-450b-a52e-94b3afbabe0b" ma:internalName="TypePublications" ma:showField="Title" ma:web="2f384343-11fe-4d05-ad54-a1bf1dbe275d">
      <xsd:simpleType>
        <xsd:restriction base="dms:Lookup"/>
      </xsd:simpleType>
    </xsd:element>
    <xsd:element name="CategoriePublications" ma:index="17" ma:displayName="CategoriePublications" ma:list="828bab4e-f68b-4a8d-84b0-236b55a0bb7a" ma:internalName="CategoriePublications" ma:showField="Title" ma:web="2f384343-11fe-4d05-ad54-a1bf1dbe275d">
      <xsd:simpleType>
        <xsd:restriction base="dms:Lookup"/>
      </xsd:simpleType>
    </xsd:element>
    <xsd:element name="ResumePublications" ma:index="18" ma:displayName="ResumePublications" ma:internalName="ResumePublication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49289-b8d0-432a-8074-69422a768e5a" elementFormDefault="qualified">
    <xsd:import namespace="http://schemas.microsoft.com/office/2006/documentManagement/types"/>
    <xsd:import namespace="http://schemas.microsoft.com/office/infopath/2007/PartnerControls"/>
    <xsd:element name="DateDerniereModification" ma:index="19" nillable="true" ma:displayName="DateDerniereModification" ma:internalName="DateDerniereModification">
      <xsd:simpleType>
        <xsd:restriction base="dms:Text">
          <xsd:maxLength value="255"/>
        </xsd:restriction>
      </xsd:simpleType>
    </xsd:element>
    <xsd:element name="LienVersPublicationModeHTML" ma:index="20" nillable="true" ma:displayName="LienVersPublicationModeHTML" ma:format="Hyperlink" ma:internalName="LienVersPublicationModeHTM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enExternePublication" ma:index="21" nillable="true" ma:displayName="LienExternePublication" ma:internalName="LienExternePublica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rePublications xmlns="3a9f751f-c4dd-4c86-929d-4194b8a8a79f">Liste des projets mis sous permis depuis le 1er avril 2021</TitrePublications>
    <ResumePublications xmlns="3a9f751f-c4dd-4c86-929d-4194b8a8a79f">Liste des projets mis sous permis depuis le 1er avril 2021</ResumePublications>
    <CategoriePublications xmlns="3a9f751f-c4dd-4c86-929d-4194b8a8a79f">16</CategoriePublications>
    <LienVersPublicationModeHTML xmlns="8a649289-b8d0-432a-8074-69422a768e5a">
      <Url xsi:nil="true"/>
      <Description xsi:nil="true"/>
    </LienVersPublicationModeHTML>
    <LanguePublications xmlns="3a9f751f-c4dd-4c86-929d-4194b8a8a79f">1</LanguePublications>
    <AxePublications xmlns="3a9f751f-c4dd-4c86-929d-4194b8a8a79f">3</AxePublications>
    <PublishingExpirationDate xmlns="http://schemas.microsoft.com/sharepoint/v3" xsi:nil="true"/>
    <NumeroPublications xmlns="3a9f751f-c4dd-4c86-929d-4194b8a8a79f" xsi:nil="true"/>
    <PublishingStartDate xmlns="http://schemas.microsoft.com/sharepoint/v3" xsi:nil="true"/>
    <TypePublications xmlns="3a9f751f-c4dd-4c86-929d-4194b8a8a79f">4</TypePublications>
    <DateDerniereModification xmlns="8a649289-b8d0-432a-8074-69422a768e5a" xsi:nil="true"/>
    <LienExternePublication xmlns="8a649289-b8d0-432a-8074-69422a768e5a">
      <Url xsi:nil="true"/>
      <Description xsi:nil="true"/>
    </LienExternePublication>
    <FraisPublications xmlns="3a9f751f-c4dd-4c86-929d-4194b8a8a79f">1</FraisPublications>
    <DatePublications xmlns="3a9f751f-c4dd-4c86-929d-4194b8a8a79f">2023-05-08</DatePublications>
  </documentManagement>
</p:properties>
</file>

<file path=customXml/itemProps1.xml><?xml version="1.0" encoding="utf-8"?>
<ds:datastoreItem xmlns:ds="http://schemas.openxmlformats.org/officeDocument/2006/customXml" ds:itemID="{F8543FEC-0185-4E24-A01E-8006F425A705}"/>
</file>

<file path=customXml/itemProps2.xml><?xml version="1.0" encoding="utf-8"?>
<ds:datastoreItem xmlns:ds="http://schemas.openxmlformats.org/officeDocument/2006/customXml" ds:itemID="{17DFFC31-9AB7-4225-951B-E760A746E1B2}"/>
</file>

<file path=customXml/itemProps3.xml><?xml version="1.0" encoding="utf-8"?>
<ds:datastoreItem xmlns:ds="http://schemas.openxmlformats.org/officeDocument/2006/customXml" ds:itemID="{302E4222-4EC7-46B7-AED8-986BCBF711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Gouvernement du Quebec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projets mis sous permis depuis le 1er avril 2021</dc:title>
  <dc:subject/>
  <dc:creator>Mudaheranwa, Olive</dc:creator>
  <cp:keywords/>
  <dc:description/>
  <cp:lastModifiedBy>Boudreault, Myriam</cp:lastModifiedBy>
  <cp:revision/>
  <dcterms:created xsi:type="dcterms:W3CDTF">2022-09-21T16:08:44Z</dcterms:created>
  <dcterms:modified xsi:type="dcterms:W3CDTF">2023-04-17T15:43:35Z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0x0101003DC165618D52FC4F92BB8E2B3818CAF5</vt:lpwstr>
  </property>
  <property fmtid="{D5CDD505-2E9C-101B-9397-08002B2CF9AE}" pid="3" name="Order">
    <vt:r8>523200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